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risenko_mi\Dropbox\УНТДМ\Стипендии\ЗИМА 2021\"/>
    </mc:Choice>
  </mc:AlternateContent>
  <bookViews>
    <workbookView xWindow="0" yWindow="0" windowWidth="28800" windowHeight="11835"/>
  </bookViews>
  <sheets>
    <sheet name="Публикации" sheetId="1" r:id="rId1"/>
    <sheet name="Конференции" sheetId="3" r:id="rId2"/>
    <sheet name="РИД" sheetId="2" r:id="rId3"/>
    <sheet name="Гранты" sheetId="7" r:id="rId4"/>
    <sheet name="Премии, звания, стипендии" sheetId="5" r:id="rId5"/>
    <sheet name="Конкурсы" sheetId="4" r:id="rId6"/>
    <sheet name="Научные стажировки" sheetId="6" r:id="rId7"/>
    <sheet name="Руководство " sheetId="9" r:id="rId8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D35" i="2"/>
  <c r="D36" i="2"/>
  <c r="D34" i="2"/>
  <c r="D29" i="2"/>
  <c r="D30" i="2"/>
  <c r="D28" i="2"/>
  <c r="D23" i="2"/>
  <c r="D24" i="2"/>
  <c r="D22" i="2"/>
  <c r="D17" i="2"/>
  <c r="D18" i="2"/>
  <c r="D16" i="2"/>
  <c r="D11" i="2"/>
  <c r="D12" i="2"/>
  <c r="D10" i="2"/>
  <c r="D5" i="2"/>
  <c r="D6" i="2"/>
  <c r="D4" i="2"/>
  <c r="D142" i="1"/>
  <c r="D144" i="1"/>
  <c r="D145" i="1"/>
  <c r="D141" i="1"/>
  <c r="D134" i="1"/>
  <c r="D135" i="1"/>
  <c r="D136" i="1"/>
  <c r="D137" i="1"/>
  <c r="D133" i="1"/>
  <c r="D126" i="1"/>
  <c r="D127" i="1"/>
  <c r="D128" i="1"/>
  <c r="D129" i="1"/>
  <c r="D125" i="1"/>
  <c r="D118" i="1"/>
  <c r="D119" i="1"/>
  <c r="D120" i="1"/>
  <c r="D121" i="1"/>
  <c r="D117" i="1"/>
  <c r="D110" i="1"/>
  <c r="D111" i="1"/>
  <c r="D112" i="1"/>
  <c r="D113" i="1"/>
  <c r="D109" i="1"/>
  <c r="D101" i="1"/>
  <c r="D105" i="1"/>
  <c r="D104" i="1"/>
  <c r="D103" i="1"/>
  <c r="D102" i="1"/>
  <c r="D94" i="1"/>
  <c r="D95" i="1"/>
  <c r="D96" i="1"/>
  <c r="D97" i="1"/>
  <c r="D93" i="1"/>
  <c r="D86" i="1"/>
  <c r="D87" i="1"/>
  <c r="D88" i="1"/>
  <c r="D89" i="1"/>
  <c r="D85" i="1"/>
  <c r="D78" i="1"/>
  <c r="D79" i="1"/>
  <c r="D80" i="1"/>
  <c r="D81" i="1"/>
  <c r="D77" i="1"/>
  <c r="D70" i="1"/>
  <c r="D71" i="1"/>
  <c r="D72" i="1"/>
  <c r="D73" i="1"/>
  <c r="D69" i="1"/>
  <c r="D62" i="1"/>
  <c r="D63" i="1"/>
  <c r="D64" i="1"/>
  <c r="D65" i="1"/>
  <c r="D61" i="1"/>
  <c r="D54" i="1"/>
  <c r="D55" i="1"/>
  <c r="D56" i="1"/>
  <c r="D57" i="1"/>
  <c r="D53" i="1"/>
  <c r="D46" i="1"/>
  <c r="D47" i="1"/>
  <c r="D48" i="1"/>
  <c r="D49" i="1"/>
  <c r="D45" i="1"/>
  <c r="D38" i="1"/>
  <c r="D39" i="1"/>
  <c r="D40" i="1"/>
  <c r="D41" i="1"/>
  <c r="D37" i="1"/>
  <c r="D30" i="1"/>
  <c r="D31" i="1"/>
  <c r="D32" i="1"/>
  <c r="D33" i="1"/>
  <c r="D29" i="1"/>
  <c r="D22" i="1"/>
  <c r="D23" i="1"/>
  <c r="D24" i="1"/>
  <c r="D25" i="1"/>
  <c r="D21" i="1"/>
  <c r="D14" i="1"/>
  <c r="D15" i="1"/>
  <c r="D16" i="1"/>
  <c r="D17" i="1"/>
  <c r="D13" i="1"/>
  <c r="D6" i="1"/>
  <c r="D7" i="1"/>
  <c r="D8" i="1"/>
  <c r="D9" i="1"/>
  <c r="D5" i="1"/>
  <c r="D146" i="1" l="1"/>
  <c r="D147" i="1" s="1"/>
  <c r="D25" i="2"/>
  <c r="D37" i="2"/>
  <c r="D38" i="2" s="1"/>
  <c r="D31" i="2"/>
  <c r="D13" i="2"/>
  <c r="D19" i="2"/>
  <c r="D7" i="2"/>
  <c r="D130" i="1"/>
  <c r="D138" i="1"/>
  <c r="D122" i="1"/>
  <c r="D114" i="1"/>
  <c r="D106" i="1"/>
  <c r="D90" i="1"/>
  <c r="D98" i="1"/>
  <c r="D82" i="1"/>
  <c r="D74" i="1"/>
  <c r="D66" i="1"/>
  <c r="D58" i="1"/>
  <c r="D50" i="1"/>
  <c r="D42" i="1"/>
  <c r="D34" i="1"/>
  <c r="D26" i="1"/>
  <c r="D18" i="1"/>
  <c r="D10" i="1"/>
  <c r="C13" i="9" l="1"/>
  <c r="C137" i="3"/>
  <c r="C136" i="3"/>
  <c r="C127" i="3"/>
  <c r="C118" i="3"/>
  <c r="C109" i="3"/>
  <c r="C100" i="3"/>
  <c r="C91" i="3"/>
  <c r="C73" i="3"/>
  <c r="C64" i="3"/>
  <c r="C55" i="3"/>
  <c r="C82" i="3"/>
  <c r="C46" i="3"/>
  <c r="C37" i="3"/>
  <c r="C28" i="3"/>
  <c r="C19" i="3"/>
  <c r="C10" i="3"/>
  <c r="C62" i="7"/>
  <c r="C61" i="7"/>
  <c r="C56" i="7"/>
  <c r="C46" i="7"/>
  <c r="C41" i="7"/>
  <c r="C51" i="7"/>
  <c r="C36" i="7"/>
  <c r="C31" i="7"/>
  <c r="C26" i="7"/>
  <c r="C21" i="7"/>
  <c r="C16" i="7"/>
  <c r="C11" i="7"/>
  <c r="C6" i="7"/>
  <c r="C65" i="5"/>
  <c r="C64" i="5"/>
  <c r="C55" i="5"/>
  <c r="C46" i="5"/>
  <c r="C37" i="5"/>
  <c r="C28" i="5"/>
  <c r="C19" i="5"/>
  <c r="C10" i="5"/>
  <c r="C69" i="4"/>
  <c r="C68" i="4"/>
  <c r="C59" i="4"/>
  <c r="C50" i="4"/>
  <c r="C47" i="4"/>
  <c r="C38" i="4"/>
  <c r="C29" i="4"/>
  <c r="C20" i="4"/>
  <c r="C11" i="4"/>
  <c r="C6" i="4"/>
  <c r="C56" i="6"/>
  <c r="C55" i="6"/>
  <c r="C46" i="6"/>
  <c r="C37" i="6"/>
  <c r="C28" i="6"/>
  <c r="C19" i="6"/>
  <c r="C10" i="6"/>
  <c r="C10" i="9" l="1"/>
  <c r="C11" i="9" s="1"/>
</calcChain>
</file>

<file path=xl/sharedStrings.xml><?xml version="1.0" encoding="utf-8"?>
<sst xmlns="http://schemas.openxmlformats.org/spreadsheetml/2006/main" count="397" uniqueCount="99">
  <si>
    <t xml:space="preserve">Информация о научно-иследовательских достижениях для участия в отборена получение дополнительной повышенной академической стипендии за достижения обучающегося в НИД </t>
  </si>
  <si>
    <t>№</t>
  </si>
  <si>
    <t>Название статьи, журнал, год, номер/выпуск (месяц), код doi (если есть)</t>
  </si>
  <si>
    <t>Баллы</t>
  </si>
  <si>
    <t>Название, год</t>
  </si>
  <si>
    <t>Количество</t>
  </si>
  <si>
    <t>Итого по группе 1</t>
  </si>
  <si>
    <t>Итого по группе 2</t>
  </si>
  <si>
    <t>Работа, отмеченная премией Президента в области науки и инноваций для молодых ученых</t>
  </si>
  <si>
    <t>Работа, отмеченная медалью РАН</t>
  </si>
  <si>
    <t>Работа, отмеченная дипломом на конкурсе «Лучший студент»  по достижениям в НИД в СПбПУ</t>
  </si>
  <si>
    <t>Итого по группе 4</t>
  </si>
  <si>
    <t>Итого по группе 5</t>
  </si>
  <si>
    <t>Итого по группе 6</t>
  </si>
  <si>
    <t>Итого по группе 7</t>
  </si>
  <si>
    <t>Итого по группе 8</t>
  </si>
  <si>
    <t>Всего баллов</t>
  </si>
  <si>
    <t>Статья, проиндексированная в Scopus и/или Web of Science и опубликованная в журнале, входящим в Q3, Q4 (Article, Review, Book)</t>
  </si>
  <si>
    <t>Статья, проиндексированная в Scopus и/или Web of Science и опубликованная в журнале, входящим в Q1, Q2 (Article, Review, Book)</t>
  </si>
  <si>
    <t>Статья, опубликованная в журнале, входящем в перечень рецензируемых научных изданий ВАК</t>
  </si>
  <si>
    <t>Статья, опубликованная в рецензируемом журнале, проиндексированным базой РИНЦ</t>
  </si>
  <si>
    <t>Материалы конференций/форумов/симпозиумов (Conference Paper / Proceedings Paper), проиндексированные Scopus и/или Web of Science</t>
  </si>
  <si>
    <t>Тезисы доклада (1-2 стр.)</t>
  </si>
  <si>
    <t>Монография, проиндексированная в Scopus и/или Wеb of Science</t>
  </si>
  <si>
    <t xml:space="preserve">Монография, проиндексированная в иных базах данных, на английском языке </t>
  </si>
  <si>
    <t>Монография на русском языке</t>
  </si>
  <si>
    <t>Свидетельство о руководстве</t>
  </si>
  <si>
    <t>Участие в научных школах международного уровня</t>
  </si>
  <si>
    <t>Научные стажировки из средств Международных фондов</t>
  </si>
  <si>
    <t xml:space="preserve">Научные стажировки из средств Российских фондов </t>
  </si>
  <si>
    <t>Научные стажировки из средств университета</t>
  </si>
  <si>
    <t>Участие в научных школах российского уровня</t>
  </si>
  <si>
    <t>Участие в научных школах регионального/областного  уровня</t>
  </si>
  <si>
    <t>Работа, отмеченная медалью или дипломом на конкурсе международного уровня</t>
  </si>
  <si>
    <t>Работа, отмеченная медалью или дипломом на конкурсе всероссийского уровня</t>
  </si>
  <si>
    <t>Работа, отмеченная медалью или дипломом на конкурсе регионального/областного уровня</t>
  </si>
  <si>
    <t>Работа, отмеченная медалью или дипломом на конкурсе внутривузовского уровня</t>
  </si>
  <si>
    <t>Победы в кейсах, чемпионатах, научных играх, воркшопах</t>
  </si>
  <si>
    <t>Сертификаты об участии (конкурсах НИР, конференциях, выставках)</t>
  </si>
  <si>
    <t>Премии, звания международного уровня</t>
  </si>
  <si>
    <t>Премии, звания российского уровня</t>
  </si>
  <si>
    <t>Премии, звания регионального/областного уровня</t>
  </si>
  <si>
    <t>Премии, звания внутривузовского уровня</t>
  </si>
  <si>
    <t>Стипендии за достижения в научной деятельности международного уровня</t>
  </si>
  <si>
    <t>Стипендии за достижения в научной деятельности российского уровня</t>
  </si>
  <si>
    <t>Стипендии за достижения в научной деятельности регионального/областного уровня</t>
  </si>
  <si>
    <t>Группа 6. КОНКУРСЫ НАУЧНО-ИССЛЕДОВАТЕЛЬСКИХ И ТВОРЧЕСКИХ РАБОТ И ПРОЕКТОВ, КЕЙСЫ, ЧЕМПИОНАТЫ, НАУЧНЫЕ ИГРЫ, ВОРКШОПЫ</t>
  </si>
  <si>
    <t>Группа 7. НАУЧНЫЕ СТАЖИРОВКИ, ШКОЛЫ</t>
  </si>
  <si>
    <t xml:space="preserve">Группа 8. РУКОВОДСТВО СТУДЕНЧЕСКИМ НАУЧНЫМ ОБЩЕСТВОМ, ИНЖЕНЕРНЫМ ОБЩЕСТВОМ И ДР. </t>
  </si>
  <si>
    <t>Группа 5. ПРЕМИИ, ЗВАНИЯ, СТИПЕНДИИ</t>
  </si>
  <si>
    <t>Группа 4. ГРАНТЫ, ДОГОВОРЫ НА ВЫПОЛНЕНИЕ НАУЧНЫХ ИССЛЕДОВАНИЙ</t>
  </si>
  <si>
    <t>Участие в гранте/договоре на выполнение НИР/НИОКР международного уровня</t>
  </si>
  <si>
    <t>Участие в гранте/договоре на выполнение НИР/НИОКР российского уровня</t>
  </si>
  <si>
    <t>Участие в гранте/договоре на выполнение НИР/НИОКР регионального/областного уровня</t>
  </si>
  <si>
    <t>Участие в гранте/договоре на выполнение НИР/НИОКР внутривузовского уровня</t>
  </si>
  <si>
    <t>Руководство инновационными/предпринимательскими проектами международного уровня</t>
  </si>
  <si>
    <t>Руководство инновационными/предпринимательскими проектами российского уровня</t>
  </si>
  <si>
    <t>Руководство инновационными/предпринимательскими проектами регионального/областного уровня</t>
  </si>
  <si>
    <t>Руководство инновационными/предпринимательскими проектами внутривузовского уровня</t>
  </si>
  <si>
    <t xml:space="preserve">Участие в качестве исполнителя в инновационном/предпринимательском проекте международного уровня </t>
  </si>
  <si>
    <t>Участие в качестве исполнителя в инновационном/предпринимательском проекте российского уровня</t>
  </si>
  <si>
    <t>Участие в качестве исполнителя в инновационном/предпринимательском проекте регионального/областного уровня</t>
  </si>
  <si>
    <t>Участие в качестве исполнителя в инновационном/предпринимательском проекте внутривузовского уровня</t>
  </si>
  <si>
    <t>Итого по группе  3</t>
  </si>
  <si>
    <t>Группа 3. РЕЗУЛЬТАТЫ ИНТЕЛЛЕКТУАЛЬНОЙ ДЕЯТЕЛЬНОСТИ</t>
  </si>
  <si>
    <t>Триадная патентная семья</t>
  </si>
  <si>
    <t>Патент РФ – изобретение</t>
  </si>
  <si>
    <t>Патент РФ – полезная модель</t>
  </si>
  <si>
    <t>Свидетельство о регистрации программы для ЭВМ, базы данных, топологии интегральных схем</t>
  </si>
  <si>
    <t>Промышленный образец</t>
  </si>
  <si>
    <t>Акт о внедрении (использовании) результатов научной и инновационной деятельности</t>
  </si>
  <si>
    <t>Очное выступление на конференции международного уровня</t>
  </si>
  <si>
    <t>Очное выступление на конференции российского уровня</t>
  </si>
  <si>
    <t>Очное выступление на конференции регионального/областного/внутривузовского уровня</t>
  </si>
  <si>
    <t>Выступление посредством дистанционного участия на конференции международного уровня</t>
  </si>
  <si>
    <t>Выступление посредством дистанционного участия на конференции всероссийского уровня</t>
  </si>
  <si>
    <t>Выступление посредством дистанционного участия на конференции регионального/областного/внутривузовского уровня</t>
  </si>
  <si>
    <t>Диплом, полученный на конференции международного уровня</t>
  </si>
  <si>
    <t>Диплом, полученный на конференции всероссийского уровня</t>
  </si>
  <si>
    <t>Диплом, полученный на конференции регионального/областного/внутривузовского уровня</t>
  </si>
  <si>
    <t>Участие в выставке с экспонатом международного уровня</t>
  </si>
  <si>
    <t>Участие в выставке с экспонатом российского уровня</t>
  </si>
  <si>
    <t>Участие в выставке с экспонатом регионального/областного/внутривузовского уровня</t>
  </si>
  <si>
    <t>Победа с экспонатом на выставке международного уровня</t>
  </si>
  <si>
    <t>Победа с экспонатом на выставке российского уровня</t>
  </si>
  <si>
    <t>Победа с экспонатом на выставке регионального/областного/внутривузовского уровня</t>
  </si>
  <si>
    <t>Группа 2. КОНФЕРЕНЦИИ (СИМПОЗИУМЫ, ФОРУМЫ), ВЫСТАВКИ</t>
  </si>
  <si>
    <t>Группа 1. ПУБЛИКАЦИИ В НАУЧНЫХ/УЧЕБНО-НАУЧНЫХ/УЧЕБНО-МЕТОДИЧЕСКИХ ИЗДАНИЯХ</t>
  </si>
  <si>
    <t>Статья, опубликованная в рецензируемом российском журнале и проиндексированная в других базах данных</t>
  </si>
  <si>
    <t>Доклад в сборнике материалов международной конференции/форума/симпозиума</t>
  </si>
  <si>
    <t>Доклад в сборнике материалов всероссийской конференции/форума/симпозиума</t>
  </si>
  <si>
    <t>Доклад в сборнике материалов региональной/областной/внутривузовской конференции/форума/симпозиума</t>
  </si>
  <si>
    <t xml:space="preserve">Учебное пособие/учебно-методические материалы/учебники в печатном виде на иностранном языке </t>
  </si>
  <si>
    <t>Учебное пособие/учебно-методические материалы/учебники в печатном виде на русском языке</t>
  </si>
  <si>
    <t>Учебное пособие/учебно-методические материалы/учебники в электронном виде на иностранном языке</t>
  </si>
  <si>
    <t>Учебное пособие/учебно-методические материалы/учебники в электронном виде на русском языке</t>
  </si>
  <si>
    <t>Статья, опубликованная в рецензируемом зарубежном журнале и проиндексированная в других базах данных</t>
  </si>
  <si>
    <t>Количество авторов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</si>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</sst>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topLeftCell="A136" workbookViewId="0">
      <selection activeCell="C143" sqref="C143"/>
    </sheetView>
  </sheetViews>
  <sheetFormatPr defaultRowHeight="15" x14ac:dyDescent="0.25"/>
  <cols>
    <col min="2" max="2" width="58.5703125" customWidth="1"/>
    <col min="3" max="3" width="12.85546875" customWidth="1"/>
    <col min="4" max="4" width="25.7109375" customWidth="1"/>
  </cols>
  <sheetData>
    <row r="1" spans="1:5" ht="35.25" customHeight="1" x14ac:dyDescent="0.25">
      <c r="A1" s="2" t="s">
        <v>0</v>
      </c>
      <c r="B1" s="2"/>
      <c r="C1" s="2"/>
      <c r="D1" s="2"/>
      <c r="E1" s="2"/>
    </row>
    <row r="2" spans="1:5" ht="28.5" customHeight="1" x14ac:dyDescent="0.25">
      <c r="A2" s="2" t="s">
        <v>87</v>
      </c>
      <c r="B2" s="2"/>
      <c r="C2" s="2"/>
    </row>
    <row r="3" spans="1:5" ht="28.5" customHeight="1" x14ac:dyDescent="0.25">
      <c r="A3" s="2" t="s">
        <v>18</v>
      </c>
      <c r="B3" s="2"/>
      <c r="C3" s="2"/>
    </row>
    <row r="4" spans="1:5" ht="30.75" customHeight="1" x14ac:dyDescent="0.25">
      <c r="A4" t="s">
        <v>1</v>
      </c>
      <c r="B4" s="1" t="s">
        <v>2</v>
      </c>
      <c r="C4" s="1" t="s">
        <v>97</v>
      </c>
      <c r="D4" t="s">
        <v>3</v>
      </c>
    </row>
    <row r="5" spans="1:5" x14ac:dyDescent="0.25">
      <c r="A5">
        <v>1</v>
      </c>
      <c r="D5" t="str">
        <f>IF(C5,60/C5,"Ожидается значение")</f>
        <v>Ожидается значение</v>
      </c>
    </row>
    <row r="6" spans="1:5" x14ac:dyDescent="0.25">
      <c r="A6">
        <v>2</v>
      </c>
      <c r="D6" t="str">
        <f t="shared" ref="D6:D9" si="0">IF(C6,60/C6,"Ожидается значение")</f>
        <v>Ожидается значение</v>
      </c>
    </row>
    <row r="7" spans="1:5" x14ac:dyDescent="0.25">
      <c r="A7">
        <v>3</v>
      </c>
      <c r="D7" t="str">
        <f t="shared" si="0"/>
        <v>Ожидается значение</v>
      </c>
    </row>
    <row r="8" spans="1:5" x14ac:dyDescent="0.25">
      <c r="A8">
        <v>4</v>
      </c>
      <c r="D8" t="str">
        <f t="shared" si="0"/>
        <v>Ожидается значение</v>
      </c>
    </row>
    <row r="9" spans="1:5" x14ac:dyDescent="0.25">
      <c r="A9">
        <v>5</v>
      </c>
      <c r="D9" t="str">
        <f t="shared" si="0"/>
        <v>Ожидается значение</v>
      </c>
    </row>
    <row r="10" spans="1:5" x14ac:dyDescent="0.25">
      <c r="C10" t="s">
        <v>98</v>
      </c>
      <c r="D10">
        <f>SUM(D5:D9)</f>
        <v>0</v>
      </c>
    </row>
    <row r="11" spans="1:5" ht="32.25" customHeight="1" x14ac:dyDescent="0.25">
      <c r="A11" s="2" t="s">
        <v>17</v>
      </c>
      <c r="B11" s="2"/>
      <c r="C11" s="2"/>
    </row>
    <row r="12" spans="1:5" ht="30.75" customHeight="1" x14ac:dyDescent="0.25">
      <c r="A12" t="s">
        <v>1</v>
      </c>
      <c r="B12" s="1" t="s">
        <v>2</v>
      </c>
      <c r="C12" s="1" t="s">
        <v>97</v>
      </c>
      <c r="D12" t="s">
        <v>3</v>
      </c>
    </row>
    <row r="13" spans="1:5" x14ac:dyDescent="0.25">
      <c r="A13">
        <v>1</v>
      </c>
      <c r="D13" t="str">
        <f>IF(C13,30/C13,"Ожидается значение")</f>
        <v>Ожидается значение</v>
      </c>
    </row>
    <row r="14" spans="1:5" x14ac:dyDescent="0.25">
      <c r="A14">
        <v>2</v>
      </c>
      <c r="D14" t="str">
        <f t="shared" ref="D14:D17" si="1">IF(C14,30/C14,"Ожидается значение")</f>
        <v>Ожидается значение</v>
      </c>
    </row>
    <row r="15" spans="1:5" x14ac:dyDescent="0.25">
      <c r="A15">
        <v>3</v>
      </c>
      <c r="D15" t="str">
        <f t="shared" si="1"/>
        <v>Ожидается значение</v>
      </c>
    </row>
    <row r="16" spans="1:5" x14ac:dyDescent="0.25">
      <c r="A16">
        <v>4</v>
      </c>
      <c r="D16" t="str">
        <f t="shared" si="1"/>
        <v>Ожидается значение</v>
      </c>
    </row>
    <row r="17" spans="1:4" x14ac:dyDescent="0.25">
      <c r="A17">
        <v>5</v>
      </c>
      <c r="D17" t="str">
        <f t="shared" si="1"/>
        <v>Ожидается значение</v>
      </c>
    </row>
    <row r="18" spans="1:4" x14ac:dyDescent="0.25">
      <c r="C18" t="s">
        <v>98</v>
      </c>
      <c r="D18">
        <f>SUM(D13:D17)</f>
        <v>0</v>
      </c>
    </row>
    <row r="19" spans="1:4" ht="32.25" customHeight="1" x14ac:dyDescent="0.25">
      <c r="A19" s="2" t="s">
        <v>19</v>
      </c>
      <c r="B19" s="2"/>
      <c r="C19" s="2"/>
    </row>
    <row r="20" spans="1:4" ht="30.75" customHeight="1" x14ac:dyDescent="0.25">
      <c r="A20" t="s">
        <v>1</v>
      </c>
      <c r="B20" s="1" t="s">
        <v>2</v>
      </c>
      <c r="C20" s="1" t="s">
        <v>97</v>
      </c>
      <c r="D20" t="s">
        <v>3</v>
      </c>
    </row>
    <row r="21" spans="1:4" x14ac:dyDescent="0.25">
      <c r="A21">
        <v>1</v>
      </c>
      <c r="D21" t="str">
        <f>IF(C21,9/C21,"Ожидается значение")</f>
        <v>Ожидается значение</v>
      </c>
    </row>
    <row r="22" spans="1:4" x14ac:dyDescent="0.25">
      <c r="A22">
        <v>2</v>
      </c>
      <c r="D22" t="str">
        <f t="shared" ref="D22:D25" si="2">IF(C22,9/C22,"Ожидается значение")</f>
        <v>Ожидается значение</v>
      </c>
    </row>
    <row r="23" spans="1:4" x14ac:dyDescent="0.25">
      <c r="A23">
        <v>3</v>
      </c>
      <c r="D23" t="str">
        <f t="shared" si="2"/>
        <v>Ожидается значение</v>
      </c>
    </row>
    <row r="24" spans="1:4" x14ac:dyDescent="0.25">
      <c r="A24">
        <v>4</v>
      </c>
      <c r="D24" t="str">
        <f t="shared" si="2"/>
        <v>Ожидается значение</v>
      </c>
    </row>
    <row r="25" spans="1:4" x14ac:dyDescent="0.25">
      <c r="A25">
        <v>5</v>
      </c>
      <c r="D25" t="str">
        <f t="shared" si="2"/>
        <v>Ожидается значение</v>
      </c>
    </row>
    <row r="26" spans="1:4" x14ac:dyDescent="0.25">
      <c r="C26" t="s">
        <v>98</v>
      </c>
      <c r="D26">
        <f>SUM(D21:D25)</f>
        <v>0</v>
      </c>
    </row>
    <row r="27" spans="1:4" ht="30" customHeight="1" x14ac:dyDescent="0.25">
      <c r="A27" s="2" t="s">
        <v>20</v>
      </c>
      <c r="B27" s="2"/>
      <c r="C27" s="2"/>
    </row>
    <row r="28" spans="1:4" ht="31.5" customHeight="1" x14ac:dyDescent="0.25">
      <c r="A28" t="s">
        <v>1</v>
      </c>
      <c r="B28" s="1" t="s">
        <v>2</v>
      </c>
      <c r="C28" s="1" t="s">
        <v>97</v>
      </c>
      <c r="D28" t="s">
        <v>3</v>
      </c>
    </row>
    <row r="29" spans="1:4" x14ac:dyDescent="0.25">
      <c r="A29">
        <v>1</v>
      </c>
      <c r="D29" t="str">
        <f>IF(C29,3/C29,"Ожидается значение")</f>
        <v>Ожидается значение</v>
      </c>
    </row>
    <row r="30" spans="1:4" x14ac:dyDescent="0.25">
      <c r="A30">
        <v>2</v>
      </c>
      <c r="D30" t="str">
        <f t="shared" ref="D30:D33" si="3">IF(C30,3/C30,"Ожидается значение")</f>
        <v>Ожидается значение</v>
      </c>
    </row>
    <row r="31" spans="1:4" x14ac:dyDescent="0.25">
      <c r="A31">
        <v>3</v>
      </c>
      <c r="D31" t="str">
        <f t="shared" si="3"/>
        <v>Ожидается значение</v>
      </c>
    </row>
    <row r="32" spans="1:4" x14ac:dyDescent="0.25">
      <c r="A32">
        <v>4</v>
      </c>
      <c r="D32" t="str">
        <f t="shared" si="3"/>
        <v>Ожидается значение</v>
      </c>
    </row>
    <row r="33" spans="1:4" x14ac:dyDescent="0.25">
      <c r="A33">
        <v>5</v>
      </c>
      <c r="D33" t="str">
        <f t="shared" si="3"/>
        <v>Ожидается значение</v>
      </c>
    </row>
    <row r="34" spans="1:4" x14ac:dyDescent="0.25">
      <c r="C34" t="s">
        <v>98</v>
      </c>
      <c r="D34">
        <f>SUM(D29:D33)</f>
        <v>0</v>
      </c>
    </row>
    <row r="35" spans="1:4" ht="31.5" customHeight="1" x14ac:dyDescent="0.25">
      <c r="A35" s="2" t="s">
        <v>96</v>
      </c>
      <c r="B35" s="2"/>
      <c r="C35" s="2"/>
    </row>
    <row r="36" spans="1:4" ht="34.5" customHeight="1" x14ac:dyDescent="0.25">
      <c r="A36" t="s">
        <v>1</v>
      </c>
      <c r="B36" s="1" t="s">
        <v>2</v>
      </c>
      <c r="C36" s="1" t="s">
        <v>97</v>
      </c>
      <c r="D36" t="s">
        <v>3</v>
      </c>
    </row>
    <row r="37" spans="1:4" x14ac:dyDescent="0.25">
      <c r="A37">
        <v>1</v>
      </c>
      <c r="D37" t="str">
        <f>IF(C37,5/C37,"Ожидается значение")</f>
        <v>Ожидается значение</v>
      </c>
    </row>
    <row r="38" spans="1:4" x14ac:dyDescent="0.25">
      <c r="A38">
        <v>2</v>
      </c>
      <c r="D38" t="str">
        <f t="shared" ref="D38:D41" si="4">IF(C38,5/C38,"Ожидается значение")</f>
        <v>Ожидается значение</v>
      </c>
    </row>
    <row r="39" spans="1:4" x14ac:dyDescent="0.25">
      <c r="A39">
        <v>3</v>
      </c>
      <c r="D39" t="str">
        <f t="shared" si="4"/>
        <v>Ожидается значение</v>
      </c>
    </row>
    <row r="40" spans="1:4" x14ac:dyDescent="0.25">
      <c r="A40">
        <v>4</v>
      </c>
      <c r="D40" t="str">
        <f t="shared" si="4"/>
        <v>Ожидается значение</v>
      </c>
    </row>
    <row r="41" spans="1:4" x14ac:dyDescent="0.25">
      <c r="A41">
        <v>5</v>
      </c>
      <c r="D41" t="str">
        <f t="shared" si="4"/>
        <v>Ожидается значение</v>
      </c>
    </row>
    <row r="42" spans="1:4" x14ac:dyDescent="0.25">
      <c r="C42" t="s">
        <v>98</v>
      </c>
      <c r="D42">
        <f>SUM(D37:D41)</f>
        <v>0</v>
      </c>
    </row>
    <row r="43" spans="1:4" ht="31.5" customHeight="1" x14ac:dyDescent="0.25">
      <c r="A43" s="2" t="s">
        <v>88</v>
      </c>
      <c r="B43" s="2"/>
      <c r="C43" s="2"/>
    </row>
    <row r="44" spans="1:4" ht="34.5" customHeight="1" x14ac:dyDescent="0.25">
      <c r="A44" t="s">
        <v>1</v>
      </c>
      <c r="B44" s="1" t="s">
        <v>2</v>
      </c>
      <c r="C44" s="1" t="s">
        <v>97</v>
      </c>
      <c r="D44" t="s">
        <v>3</v>
      </c>
    </row>
    <row r="45" spans="1:4" x14ac:dyDescent="0.25">
      <c r="A45">
        <v>1</v>
      </c>
      <c r="D45" t="str">
        <f>IF(C45,2/C45,"Ожидается значение")</f>
        <v>Ожидается значение</v>
      </c>
    </row>
    <row r="46" spans="1:4" x14ac:dyDescent="0.25">
      <c r="A46">
        <v>2</v>
      </c>
      <c r="D46" t="str">
        <f t="shared" ref="D46:D49" si="5">IF(C46,2/C46,"Ожидается значение")</f>
        <v>Ожидается значение</v>
      </c>
    </row>
    <row r="47" spans="1:4" x14ac:dyDescent="0.25">
      <c r="A47">
        <v>3</v>
      </c>
      <c r="D47" t="str">
        <f t="shared" si="5"/>
        <v>Ожидается значение</v>
      </c>
    </row>
    <row r="48" spans="1:4" x14ac:dyDescent="0.25">
      <c r="A48">
        <v>4</v>
      </c>
      <c r="D48" t="str">
        <f t="shared" si="5"/>
        <v>Ожидается значение</v>
      </c>
    </row>
    <row r="49" spans="1:4" x14ac:dyDescent="0.25">
      <c r="A49">
        <v>5</v>
      </c>
      <c r="D49" t="str">
        <f t="shared" si="5"/>
        <v>Ожидается значение</v>
      </c>
    </row>
    <row r="50" spans="1:4" x14ac:dyDescent="0.25">
      <c r="C50" t="s">
        <v>98</v>
      </c>
      <c r="D50">
        <f>SUM(D45:D49)</f>
        <v>0</v>
      </c>
    </row>
    <row r="51" spans="1:4" ht="30.75" customHeight="1" x14ac:dyDescent="0.25">
      <c r="A51" s="2" t="s">
        <v>21</v>
      </c>
      <c r="B51" s="2"/>
      <c r="C51" s="2"/>
    </row>
    <row r="52" spans="1:4" ht="30" x14ac:dyDescent="0.25">
      <c r="A52" t="s">
        <v>1</v>
      </c>
      <c r="B52" s="1" t="s">
        <v>2</v>
      </c>
      <c r="C52" s="1" t="s">
        <v>97</v>
      </c>
      <c r="D52" t="s">
        <v>3</v>
      </c>
    </row>
    <row r="53" spans="1:4" x14ac:dyDescent="0.25">
      <c r="A53">
        <v>1</v>
      </c>
      <c r="D53" t="str">
        <f>IF(C53,25/C53,"Ожидается значение")</f>
        <v>Ожидается значение</v>
      </c>
    </row>
    <row r="54" spans="1:4" x14ac:dyDescent="0.25">
      <c r="A54">
        <v>2</v>
      </c>
      <c r="D54" t="str">
        <f t="shared" ref="D54:D57" si="6">IF(C54,25/C54,"Ожидается значение")</f>
        <v>Ожидается значение</v>
      </c>
    </row>
    <row r="55" spans="1:4" x14ac:dyDescent="0.25">
      <c r="A55">
        <v>3</v>
      </c>
      <c r="D55" t="str">
        <f t="shared" si="6"/>
        <v>Ожидается значение</v>
      </c>
    </row>
    <row r="56" spans="1:4" x14ac:dyDescent="0.25">
      <c r="A56">
        <v>4</v>
      </c>
      <c r="D56" t="str">
        <f t="shared" si="6"/>
        <v>Ожидается значение</v>
      </c>
    </row>
    <row r="57" spans="1:4" x14ac:dyDescent="0.25">
      <c r="A57">
        <v>5</v>
      </c>
      <c r="D57" t="str">
        <f t="shared" si="6"/>
        <v>Ожидается значение</v>
      </c>
    </row>
    <row r="58" spans="1:4" x14ac:dyDescent="0.25">
      <c r="C58" t="s">
        <v>98</v>
      </c>
      <c r="D58">
        <f>SUM(D53:D57)</f>
        <v>0</v>
      </c>
    </row>
    <row r="59" spans="1:4" ht="31.5" customHeight="1" x14ac:dyDescent="0.25">
      <c r="A59" s="2" t="s">
        <v>89</v>
      </c>
      <c r="B59" s="2"/>
      <c r="C59" s="2"/>
    </row>
    <row r="60" spans="1:4" ht="30" x14ac:dyDescent="0.25">
      <c r="A60" t="s">
        <v>1</v>
      </c>
      <c r="B60" s="1" t="s">
        <v>2</v>
      </c>
      <c r="C60" s="1" t="s">
        <v>97</v>
      </c>
      <c r="D60" t="s">
        <v>3</v>
      </c>
    </row>
    <row r="61" spans="1:4" x14ac:dyDescent="0.25">
      <c r="A61">
        <v>1</v>
      </c>
      <c r="D61" t="str">
        <f>IF(C61,4/C61,"Ожидается значение")</f>
        <v>Ожидается значение</v>
      </c>
    </row>
    <row r="62" spans="1:4" x14ac:dyDescent="0.25">
      <c r="A62">
        <v>2</v>
      </c>
      <c r="D62" t="str">
        <f t="shared" ref="D62:D65" si="7">IF(C62,4/C62,"Ожидается значение")</f>
        <v>Ожидается значение</v>
      </c>
    </row>
    <row r="63" spans="1:4" x14ac:dyDescent="0.25">
      <c r="A63">
        <v>3</v>
      </c>
      <c r="D63" t="str">
        <f t="shared" si="7"/>
        <v>Ожидается значение</v>
      </c>
    </row>
    <row r="64" spans="1:4" x14ac:dyDescent="0.25">
      <c r="A64">
        <v>4</v>
      </c>
      <c r="D64" t="str">
        <f t="shared" si="7"/>
        <v>Ожидается значение</v>
      </c>
    </row>
    <row r="65" spans="1:4" x14ac:dyDescent="0.25">
      <c r="A65">
        <v>5</v>
      </c>
      <c r="D65" t="str">
        <f t="shared" si="7"/>
        <v>Ожидается значение</v>
      </c>
    </row>
    <row r="66" spans="1:4" x14ac:dyDescent="0.25">
      <c r="C66" t="s">
        <v>98</v>
      </c>
      <c r="D66">
        <f>SUM(D61:D65)</f>
        <v>0</v>
      </c>
    </row>
    <row r="67" spans="1:4" ht="15" customHeight="1" x14ac:dyDescent="0.25">
      <c r="A67" s="2" t="s">
        <v>90</v>
      </c>
      <c r="B67" s="2"/>
      <c r="C67" s="2"/>
    </row>
    <row r="68" spans="1:4" ht="30" x14ac:dyDescent="0.25">
      <c r="A68" t="s">
        <v>1</v>
      </c>
      <c r="B68" s="1" t="s">
        <v>2</v>
      </c>
      <c r="C68" s="1" t="s">
        <v>97</v>
      </c>
      <c r="D68" t="s">
        <v>3</v>
      </c>
    </row>
    <row r="69" spans="1:4" x14ac:dyDescent="0.25">
      <c r="A69">
        <v>1</v>
      </c>
      <c r="D69" t="str">
        <f>IF(C69,3/C69,"Ожидается значение")</f>
        <v>Ожидается значение</v>
      </c>
    </row>
    <row r="70" spans="1:4" x14ac:dyDescent="0.25">
      <c r="A70">
        <v>2</v>
      </c>
      <c r="D70" t="str">
        <f t="shared" ref="D70:D73" si="8">IF(C70,3/C70,"Ожидается значение")</f>
        <v>Ожидается значение</v>
      </c>
    </row>
    <row r="71" spans="1:4" x14ac:dyDescent="0.25">
      <c r="A71">
        <v>3</v>
      </c>
      <c r="D71" t="str">
        <f t="shared" si="8"/>
        <v>Ожидается значение</v>
      </c>
    </row>
    <row r="72" spans="1:4" x14ac:dyDescent="0.25">
      <c r="A72">
        <v>4</v>
      </c>
      <c r="D72" t="str">
        <f t="shared" si="8"/>
        <v>Ожидается значение</v>
      </c>
    </row>
    <row r="73" spans="1:4" x14ac:dyDescent="0.25">
      <c r="A73">
        <v>5</v>
      </c>
      <c r="D73" t="str">
        <f t="shared" si="8"/>
        <v>Ожидается значение</v>
      </c>
    </row>
    <row r="74" spans="1:4" x14ac:dyDescent="0.25">
      <c r="C74" t="s">
        <v>98</v>
      </c>
      <c r="D74">
        <f>SUM(D69:D73)</f>
        <v>0</v>
      </c>
    </row>
    <row r="75" spans="1:4" ht="30" customHeight="1" x14ac:dyDescent="0.25">
      <c r="A75" s="2" t="s">
        <v>91</v>
      </c>
      <c r="B75" s="2"/>
      <c r="C75" s="2"/>
    </row>
    <row r="76" spans="1:4" ht="30" x14ac:dyDescent="0.25">
      <c r="A76" t="s">
        <v>1</v>
      </c>
      <c r="B76" s="1" t="s">
        <v>4</v>
      </c>
      <c r="C76" s="1" t="s">
        <v>97</v>
      </c>
      <c r="D76" t="s">
        <v>3</v>
      </c>
    </row>
    <row r="77" spans="1:4" x14ac:dyDescent="0.25">
      <c r="A77">
        <v>1</v>
      </c>
      <c r="D77" t="str">
        <f>IF(C77,2/C77,"Ожидается значение")</f>
        <v>Ожидается значение</v>
      </c>
    </row>
    <row r="78" spans="1:4" x14ac:dyDescent="0.25">
      <c r="A78">
        <v>2</v>
      </c>
      <c r="D78" t="str">
        <f t="shared" ref="D78:D81" si="9">IF(C78,2/C78,"Ожидается значение")</f>
        <v>Ожидается значение</v>
      </c>
    </row>
    <row r="79" spans="1:4" x14ac:dyDescent="0.25">
      <c r="A79">
        <v>3</v>
      </c>
      <c r="D79" t="str">
        <f t="shared" si="9"/>
        <v>Ожидается значение</v>
      </c>
    </row>
    <row r="80" spans="1:4" x14ac:dyDescent="0.25">
      <c r="A80">
        <v>4</v>
      </c>
      <c r="D80" t="str">
        <f t="shared" si="9"/>
        <v>Ожидается значение</v>
      </c>
    </row>
    <row r="81" spans="1:4" x14ac:dyDescent="0.25">
      <c r="A81">
        <v>5</v>
      </c>
      <c r="D81" t="str">
        <f t="shared" si="9"/>
        <v>Ожидается значение</v>
      </c>
    </row>
    <row r="82" spans="1:4" x14ac:dyDescent="0.25">
      <c r="C82" t="s">
        <v>98</v>
      </c>
      <c r="D82">
        <f>SUM(D77:D81)</f>
        <v>0</v>
      </c>
    </row>
    <row r="83" spans="1:4" x14ac:dyDescent="0.25">
      <c r="A83" s="3" t="s">
        <v>22</v>
      </c>
      <c r="B83" s="3"/>
      <c r="C83" s="3"/>
    </row>
    <row r="84" spans="1:4" ht="30" x14ac:dyDescent="0.25">
      <c r="A84" t="s">
        <v>1</v>
      </c>
      <c r="B84" s="1" t="s">
        <v>4</v>
      </c>
      <c r="C84" s="1" t="s">
        <v>97</v>
      </c>
      <c r="D84" t="s">
        <v>3</v>
      </c>
    </row>
    <row r="85" spans="1:4" x14ac:dyDescent="0.25">
      <c r="A85">
        <v>1</v>
      </c>
      <c r="D85" t="str">
        <f>IF(C85,1/C85,"Ожидается значение")</f>
        <v>Ожидается значение</v>
      </c>
    </row>
    <row r="86" spans="1:4" x14ac:dyDescent="0.25">
      <c r="A86">
        <v>2</v>
      </c>
      <c r="D86" t="str">
        <f t="shared" ref="D86:D89" si="10">IF(C86,1/C86,"Ожидается значение")</f>
        <v>Ожидается значение</v>
      </c>
    </row>
    <row r="87" spans="1:4" x14ac:dyDescent="0.25">
      <c r="A87">
        <v>3</v>
      </c>
      <c r="D87" t="str">
        <f t="shared" si="10"/>
        <v>Ожидается значение</v>
      </c>
    </row>
    <row r="88" spans="1:4" x14ac:dyDescent="0.25">
      <c r="A88">
        <v>4</v>
      </c>
      <c r="D88" t="str">
        <f t="shared" si="10"/>
        <v>Ожидается значение</v>
      </c>
    </row>
    <row r="89" spans="1:4" x14ac:dyDescent="0.25">
      <c r="A89">
        <v>5</v>
      </c>
      <c r="D89" t="str">
        <f t="shared" si="10"/>
        <v>Ожидается значение</v>
      </c>
    </row>
    <row r="90" spans="1:4" x14ac:dyDescent="0.25">
      <c r="C90" t="s">
        <v>98</v>
      </c>
      <c r="D90">
        <f>SUM(D85:D89)</f>
        <v>0</v>
      </c>
    </row>
    <row r="91" spans="1:4" x14ac:dyDescent="0.25">
      <c r="A91" s="2" t="s">
        <v>23</v>
      </c>
      <c r="B91" s="2"/>
      <c r="C91" s="2"/>
    </row>
    <row r="92" spans="1:4" ht="30" x14ac:dyDescent="0.25">
      <c r="A92" t="s">
        <v>1</v>
      </c>
      <c r="B92" s="1" t="s">
        <v>4</v>
      </c>
      <c r="C92" s="1" t="s">
        <v>97</v>
      </c>
      <c r="D92" t="s">
        <v>3</v>
      </c>
    </row>
    <row r="93" spans="1:4" x14ac:dyDescent="0.25">
      <c r="A93">
        <v>1</v>
      </c>
      <c r="D93" t="str">
        <f>IF(C93,100/C93,"Ожидается значение")</f>
        <v>Ожидается значение</v>
      </c>
    </row>
    <row r="94" spans="1:4" x14ac:dyDescent="0.25">
      <c r="A94">
        <v>2</v>
      </c>
      <c r="D94" t="str">
        <f t="shared" ref="D94:D97" si="11">IF(C94,100/C94,"Ожидается значение")</f>
        <v>Ожидается значение</v>
      </c>
    </row>
    <row r="95" spans="1:4" x14ac:dyDescent="0.25">
      <c r="A95">
        <v>3</v>
      </c>
      <c r="D95" t="str">
        <f t="shared" si="11"/>
        <v>Ожидается значение</v>
      </c>
    </row>
    <row r="96" spans="1:4" x14ac:dyDescent="0.25">
      <c r="A96">
        <v>4</v>
      </c>
      <c r="D96" t="str">
        <f t="shared" si="11"/>
        <v>Ожидается значение</v>
      </c>
    </row>
    <row r="97" spans="1:4" x14ac:dyDescent="0.25">
      <c r="A97">
        <v>5</v>
      </c>
      <c r="D97" t="str">
        <f t="shared" si="11"/>
        <v>Ожидается значение</v>
      </c>
    </row>
    <row r="98" spans="1:4" x14ac:dyDescent="0.25">
      <c r="C98" t="s">
        <v>98</v>
      </c>
      <c r="D98">
        <f>SUM(D93:D97)</f>
        <v>0</v>
      </c>
    </row>
    <row r="99" spans="1:4" x14ac:dyDescent="0.25">
      <c r="A99" s="2" t="s">
        <v>24</v>
      </c>
      <c r="B99" s="2"/>
      <c r="C99" s="2"/>
    </row>
    <row r="100" spans="1:4" ht="30" x14ac:dyDescent="0.25">
      <c r="A100" t="s">
        <v>1</v>
      </c>
      <c r="B100" s="1" t="s">
        <v>4</v>
      </c>
      <c r="C100" s="1" t="s">
        <v>97</v>
      </c>
      <c r="D100" t="s">
        <v>3</v>
      </c>
    </row>
    <row r="101" spans="1:4" x14ac:dyDescent="0.25">
      <c r="A101">
        <v>1</v>
      </c>
      <c r="D101" t="str">
        <f>IF(C101,70/C101,"Ожидается значение")</f>
        <v>Ожидается значение</v>
      </c>
    </row>
    <row r="102" spans="1:4" x14ac:dyDescent="0.25">
      <c r="A102">
        <v>2</v>
      </c>
      <c r="D102" t="str">
        <f t="shared" ref="D102:D105" si="12">IF(C102,100/C102,"Ожидается значение")</f>
        <v>Ожидается значение</v>
      </c>
    </row>
    <row r="103" spans="1:4" x14ac:dyDescent="0.25">
      <c r="A103">
        <v>3</v>
      </c>
      <c r="D103" t="str">
        <f t="shared" si="12"/>
        <v>Ожидается значение</v>
      </c>
    </row>
    <row r="104" spans="1:4" x14ac:dyDescent="0.25">
      <c r="A104">
        <v>4</v>
      </c>
      <c r="D104" t="str">
        <f t="shared" si="12"/>
        <v>Ожидается значение</v>
      </c>
    </row>
    <row r="105" spans="1:4" x14ac:dyDescent="0.25">
      <c r="A105">
        <v>5</v>
      </c>
      <c r="D105" t="str">
        <f t="shared" si="12"/>
        <v>Ожидается значение</v>
      </c>
    </row>
    <row r="106" spans="1:4" x14ac:dyDescent="0.25">
      <c r="C106" t="s">
        <v>98</v>
      </c>
      <c r="D106">
        <f>SUM(D101:D105)</f>
        <v>0</v>
      </c>
    </row>
    <row r="107" spans="1:4" x14ac:dyDescent="0.25">
      <c r="A107" s="2" t="s">
        <v>25</v>
      </c>
      <c r="B107" s="2"/>
      <c r="C107" s="2"/>
    </row>
    <row r="108" spans="1:4" ht="30" x14ac:dyDescent="0.25">
      <c r="A108" t="s">
        <v>1</v>
      </c>
      <c r="B108" s="1" t="s">
        <v>4</v>
      </c>
      <c r="C108" s="1" t="s">
        <v>97</v>
      </c>
      <c r="D108" t="s">
        <v>3</v>
      </c>
    </row>
    <row r="109" spans="1:4" x14ac:dyDescent="0.25">
      <c r="A109">
        <v>1</v>
      </c>
      <c r="D109" t="str">
        <f>IF(C109,50/C109,"Ожидается значение")</f>
        <v>Ожидается значение</v>
      </c>
    </row>
    <row r="110" spans="1:4" x14ac:dyDescent="0.25">
      <c r="A110">
        <v>2</v>
      </c>
      <c r="D110" t="str">
        <f t="shared" ref="D110:D113" si="13">IF(C110,50/C110,"Ожидается значение")</f>
        <v>Ожидается значение</v>
      </c>
    </row>
    <row r="111" spans="1:4" x14ac:dyDescent="0.25">
      <c r="A111">
        <v>3</v>
      </c>
      <c r="D111" t="str">
        <f t="shared" si="13"/>
        <v>Ожидается значение</v>
      </c>
    </row>
    <row r="112" spans="1:4" x14ac:dyDescent="0.25">
      <c r="A112">
        <v>4</v>
      </c>
      <c r="D112" t="str">
        <f t="shared" si="13"/>
        <v>Ожидается значение</v>
      </c>
    </row>
    <row r="113" spans="1:4" x14ac:dyDescent="0.25">
      <c r="A113">
        <v>5</v>
      </c>
      <c r="D113" t="str">
        <f t="shared" si="13"/>
        <v>Ожидается значение</v>
      </c>
    </row>
    <row r="114" spans="1:4" x14ac:dyDescent="0.25">
      <c r="C114" t="s">
        <v>98</v>
      </c>
      <c r="D114">
        <f>SUM(D109:D113)</f>
        <v>0</v>
      </c>
    </row>
    <row r="115" spans="1:4" ht="29.25" customHeight="1" x14ac:dyDescent="0.25">
      <c r="A115" s="2" t="s">
        <v>92</v>
      </c>
      <c r="B115" s="2"/>
      <c r="C115" s="2"/>
    </row>
    <row r="116" spans="1:4" ht="30" x14ac:dyDescent="0.25">
      <c r="A116" t="s">
        <v>1</v>
      </c>
      <c r="B116" s="1" t="s">
        <v>4</v>
      </c>
      <c r="C116" s="1" t="s">
        <v>97</v>
      </c>
      <c r="D116" t="s">
        <v>3</v>
      </c>
    </row>
    <row r="117" spans="1:4" x14ac:dyDescent="0.25">
      <c r="A117">
        <v>1</v>
      </c>
      <c r="D117" t="str">
        <f>IF(C117,40/C117,"Ожидается значение")</f>
        <v>Ожидается значение</v>
      </c>
    </row>
    <row r="118" spans="1:4" x14ac:dyDescent="0.25">
      <c r="A118">
        <v>2</v>
      </c>
      <c r="D118" t="str">
        <f t="shared" ref="D118:D121" si="14">IF(C118,40/C118,"Ожидается значение")</f>
        <v>Ожидается значение</v>
      </c>
    </row>
    <row r="119" spans="1:4" x14ac:dyDescent="0.25">
      <c r="A119">
        <v>3</v>
      </c>
      <c r="D119" t="str">
        <f t="shared" si="14"/>
        <v>Ожидается значение</v>
      </c>
    </row>
    <row r="120" spans="1:4" x14ac:dyDescent="0.25">
      <c r="A120">
        <v>4</v>
      </c>
      <c r="D120" t="str">
        <f t="shared" si="14"/>
        <v>Ожидается значение</v>
      </c>
    </row>
    <row r="121" spans="1:4" x14ac:dyDescent="0.25">
      <c r="A121">
        <v>5</v>
      </c>
      <c r="D121" t="str">
        <f t="shared" si="14"/>
        <v>Ожидается значение</v>
      </c>
    </row>
    <row r="122" spans="1:4" x14ac:dyDescent="0.25">
      <c r="C122" t="s">
        <v>98</v>
      </c>
      <c r="D122">
        <f>SUM(D117:D121)</f>
        <v>0</v>
      </c>
    </row>
    <row r="123" spans="1:4" ht="30.75" customHeight="1" x14ac:dyDescent="0.25">
      <c r="A123" s="2" t="s">
        <v>93</v>
      </c>
      <c r="B123" s="2"/>
      <c r="C123" s="2"/>
    </row>
    <row r="124" spans="1:4" ht="30" x14ac:dyDescent="0.25">
      <c r="A124" t="s">
        <v>1</v>
      </c>
      <c r="B124" s="1" t="s">
        <v>4</v>
      </c>
      <c r="C124" s="1" t="s">
        <v>97</v>
      </c>
      <c r="D124" t="s">
        <v>3</v>
      </c>
    </row>
    <row r="125" spans="1:4" x14ac:dyDescent="0.25">
      <c r="A125">
        <v>1</v>
      </c>
      <c r="D125" t="str">
        <f>IF(C125,30/C125,"Ожидается значение")</f>
        <v>Ожидается значение</v>
      </c>
    </row>
    <row r="126" spans="1:4" x14ac:dyDescent="0.25">
      <c r="A126">
        <v>2</v>
      </c>
      <c r="D126" t="str">
        <f t="shared" ref="D126:D129" si="15">IF(C126,30/C126,"Ожидается значение")</f>
        <v>Ожидается значение</v>
      </c>
    </row>
    <row r="127" spans="1:4" x14ac:dyDescent="0.25">
      <c r="A127">
        <v>3</v>
      </c>
      <c r="D127" t="str">
        <f t="shared" si="15"/>
        <v>Ожидается значение</v>
      </c>
    </row>
    <row r="128" spans="1:4" x14ac:dyDescent="0.25">
      <c r="A128">
        <v>4</v>
      </c>
      <c r="D128" t="str">
        <f t="shared" si="15"/>
        <v>Ожидается значение</v>
      </c>
    </row>
    <row r="129" spans="1:4" x14ac:dyDescent="0.25">
      <c r="A129">
        <v>5</v>
      </c>
      <c r="D129" t="str">
        <f t="shared" si="15"/>
        <v>Ожидается значение</v>
      </c>
    </row>
    <row r="130" spans="1:4" x14ac:dyDescent="0.25">
      <c r="C130" t="s">
        <v>98</v>
      </c>
      <c r="D130">
        <f>SUM(D125:D129)</f>
        <v>0</v>
      </c>
    </row>
    <row r="131" spans="1:4" ht="30.75" customHeight="1" x14ac:dyDescent="0.25">
      <c r="A131" s="2" t="s">
        <v>94</v>
      </c>
      <c r="B131" s="2"/>
      <c r="C131" s="2"/>
    </row>
    <row r="132" spans="1:4" ht="30" x14ac:dyDescent="0.25">
      <c r="A132" t="s">
        <v>1</v>
      </c>
      <c r="B132" s="1" t="s">
        <v>4</v>
      </c>
      <c r="C132" s="1" t="s">
        <v>97</v>
      </c>
      <c r="D132" t="s">
        <v>3</v>
      </c>
    </row>
    <row r="133" spans="1:4" x14ac:dyDescent="0.25">
      <c r="A133">
        <v>1</v>
      </c>
      <c r="D133" t="str">
        <f>IF(C133,20/C133,"Ожидается значение")</f>
        <v>Ожидается значение</v>
      </c>
    </row>
    <row r="134" spans="1:4" x14ac:dyDescent="0.25">
      <c r="A134">
        <v>2</v>
      </c>
      <c r="D134" t="str">
        <f t="shared" ref="D134:D137" si="16">IF(C134,20/C134,"Ожидается значение")</f>
        <v>Ожидается значение</v>
      </c>
    </row>
    <row r="135" spans="1:4" x14ac:dyDescent="0.25">
      <c r="A135">
        <v>3</v>
      </c>
      <c r="D135" t="str">
        <f t="shared" si="16"/>
        <v>Ожидается значение</v>
      </c>
    </row>
    <row r="136" spans="1:4" x14ac:dyDescent="0.25">
      <c r="A136">
        <v>4</v>
      </c>
      <c r="D136" t="str">
        <f t="shared" si="16"/>
        <v>Ожидается значение</v>
      </c>
    </row>
    <row r="137" spans="1:4" x14ac:dyDescent="0.25">
      <c r="A137">
        <v>5</v>
      </c>
      <c r="D137" t="str">
        <f t="shared" si="16"/>
        <v>Ожидается значение</v>
      </c>
    </row>
    <row r="138" spans="1:4" x14ac:dyDescent="0.25">
      <c r="C138" t="s">
        <v>98</v>
      </c>
      <c r="D138">
        <f>SUM(D133:D137)</f>
        <v>0</v>
      </c>
    </row>
    <row r="139" spans="1:4" ht="30" customHeight="1" x14ac:dyDescent="0.25">
      <c r="A139" s="2" t="s">
        <v>95</v>
      </c>
      <c r="B139" s="2"/>
      <c r="C139" s="2"/>
    </row>
    <row r="140" spans="1:4" ht="30" x14ac:dyDescent="0.25">
      <c r="A140" t="s">
        <v>1</v>
      </c>
      <c r="B140" s="1" t="s">
        <v>4</v>
      </c>
      <c r="C140" s="1" t="s">
        <v>97</v>
      </c>
      <c r="D140" t="s">
        <v>3</v>
      </c>
    </row>
    <row r="141" spans="1:4" x14ac:dyDescent="0.25">
      <c r="A141">
        <v>1</v>
      </c>
      <c r="D141" t="str">
        <f>IF(C141,10/C141,"Ожидается значение")</f>
        <v>Ожидается значение</v>
      </c>
    </row>
    <row r="142" spans="1:4" x14ac:dyDescent="0.25">
      <c r="A142">
        <v>2</v>
      </c>
      <c r="D142" t="str">
        <f t="shared" ref="D142:D145" si="17">IF(C142,10/C142,"Ожидается значение")</f>
        <v>Ожидается значение</v>
      </c>
    </row>
    <row r="143" spans="1:4" x14ac:dyDescent="0.25">
      <c r="A143">
        <v>3</v>
      </c>
      <c r="D143" t="str">
        <f t="shared" si="17"/>
        <v>Ожидается значение</v>
      </c>
    </row>
    <row r="144" spans="1:4" x14ac:dyDescent="0.25">
      <c r="A144">
        <v>4</v>
      </c>
      <c r="D144" t="str">
        <f t="shared" si="17"/>
        <v>Ожидается значение</v>
      </c>
    </row>
    <row r="145" spans="1:4" x14ac:dyDescent="0.25">
      <c r="A145">
        <v>5</v>
      </c>
      <c r="D145" t="str">
        <f t="shared" si="17"/>
        <v>Ожидается значение</v>
      </c>
    </row>
    <row r="146" spans="1:4" x14ac:dyDescent="0.25">
      <c r="C146" t="s">
        <v>98</v>
      </c>
      <c r="D146">
        <f>SUM(D141:D145)</f>
        <v>0</v>
      </c>
    </row>
    <row r="147" spans="1:4" x14ac:dyDescent="0.25">
      <c r="A147" t="s">
        <v>6</v>
      </c>
      <c r="D147">
        <f>SUM(D10,D18,D26,D34,D42,D50,D58,D66,D74,D82,D90,D98,D106,D114,D122,D130,D138,D146)</f>
        <v>0</v>
      </c>
    </row>
    <row r="149" spans="1:4" x14ac:dyDescent="0.25">
      <c r="A149" s="3"/>
      <c r="B149" s="3"/>
      <c r="C149" s="3"/>
    </row>
    <row r="150" spans="1:4" x14ac:dyDescent="0.25">
      <c r="A150" s="3"/>
      <c r="B150" s="3"/>
      <c r="C150" s="3"/>
    </row>
    <row r="151" spans="1:4" x14ac:dyDescent="0.25">
      <c r="B151" s="1"/>
    </row>
    <row r="157" spans="1:4" x14ac:dyDescent="0.25">
      <c r="A157" s="3"/>
      <c r="B157" s="3"/>
      <c r="C157" s="3"/>
    </row>
    <row r="158" spans="1:4" x14ac:dyDescent="0.25">
      <c r="B158" s="1"/>
    </row>
    <row r="164" spans="1:3" ht="30" customHeight="1" x14ac:dyDescent="0.25">
      <c r="A164" s="2"/>
      <c r="B164" s="2"/>
      <c r="C164" s="2"/>
    </row>
    <row r="165" spans="1:3" x14ac:dyDescent="0.25">
      <c r="B165" s="1"/>
    </row>
    <row r="171" spans="1:3" ht="30" customHeight="1" x14ac:dyDescent="0.25">
      <c r="A171" s="2"/>
      <c r="B171" s="2"/>
      <c r="C171" s="2"/>
    </row>
    <row r="172" spans="1:3" x14ac:dyDescent="0.25">
      <c r="B172" s="1"/>
    </row>
  </sheetData>
  <mergeCells count="25">
    <mergeCell ref="A51:C51"/>
    <mergeCell ref="A171:C171"/>
    <mergeCell ref="A149:C149"/>
    <mergeCell ref="A123:C123"/>
    <mergeCell ref="A115:C115"/>
    <mergeCell ref="A107:C107"/>
    <mergeCell ref="A99:C99"/>
    <mergeCell ref="A91:C91"/>
    <mergeCell ref="A131:C131"/>
    <mergeCell ref="A1:E1"/>
    <mergeCell ref="A2:C2"/>
    <mergeCell ref="A150:C150"/>
    <mergeCell ref="A157:C157"/>
    <mergeCell ref="A164:C164"/>
    <mergeCell ref="A59:C59"/>
    <mergeCell ref="A67:C67"/>
    <mergeCell ref="A75:C75"/>
    <mergeCell ref="A83:C83"/>
    <mergeCell ref="A139:C139"/>
    <mergeCell ref="A3:C3"/>
    <mergeCell ref="A11:C11"/>
    <mergeCell ref="A19:C19"/>
    <mergeCell ref="A27:C27"/>
    <mergeCell ref="A43:C43"/>
    <mergeCell ref="A35:C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zoomScaleNormal="100" workbookViewId="0">
      <selection sqref="A1:C1"/>
    </sheetView>
  </sheetViews>
  <sheetFormatPr defaultRowHeight="15" x14ac:dyDescent="0.25"/>
  <cols>
    <col min="2" max="2" width="33.28515625" customWidth="1"/>
    <col min="3" max="3" width="17.140625" customWidth="1"/>
  </cols>
  <sheetData>
    <row r="1" spans="1:3" ht="17.25" customHeight="1" x14ac:dyDescent="0.25">
      <c r="A1" s="2" t="s">
        <v>86</v>
      </c>
      <c r="B1" s="2"/>
      <c r="C1" s="2"/>
    </row>
    <row r="2" spans="1:3" x14ac:dyDescent="0.25">
      <c r="A2" s="3" t="s">
        <v>71</v>
      </c>
      <c r="B2" s="3"/>
      <c r="C2" s="3"/>
    </row>
    <row r="3" spans="1:3" x14ac:dyDescent="0.25">
      <c r="A3" t="s">
        <v>1</v>
      </c>
      <c r="B3" s="4" t="s">
        <v>4</v>
      </c>
      <c r="C3" s="4"/>
    </row>
    <row r="4" spans="1:3" x14ac:dyDescent="0.25">
      <c r="A4">
        <v>1</v>
      </c>
      <c r="B4" s="3"/>
      <c r="C4" s="3"/>
    </row>
    <row r="5" spans="1:3" x14ac:dyDescent="0.25">
      <c r="A5">
        <v>2</v>
      </c>
      <c r="B5" s="3"/>
      <c r="C5" s="3"/>
    </row>
    <row r="6" spans="1:3" x14ac:dyDescent="0.25">
      <c r="A6">
        <v>3</v>
      </c>
      <c r="B6" s="3"/>
      <c r="C6" s="3"/>
    </row>
    <row r="7" spans="1:3" x14ac:dyDescent="0.25">
      <c r="A7">
        <v>4</v>
      </c>
      <c r="B7" s="3"/>
      <c r="C7" s="3"/>
    </row>
    <row r="8" spans="1:3" x14ac:dyDescent="0.25">
      <c r="A8">
        <v>5</v>
      </c>
      <c r="B8" s="3"/>
      <c r="C8" s="3"/>
    </row>
    <row r="9" spans="1:3" x14ac:dyDescent="0.25">
      <c r="B9" t="s">
        <v>5</v>
      </c>
      <c r="C9" t="s">
        <v>3</v>
      </c>
    </row>
    <row r="10" spans="1:3" x14ac:dyDescent="0.25">
      <c r="C10">
        <f>B10*5</f>
        <v>0</v>
      </c>
    </row>
    <row r="11" spans="1:3" x14ac:dyDescent="0.25">
      <c r="A11" s="3" t="s">
        <v>72</v>
      </c>
      <c r="B11" s="3"/>
      <c r="C11" s="3"/>
    </row>
    <row r="12" spans="1:3" x14ac:dyDescent="0.25">
      <c r="A12" t="s">
        <v>1</v>
      </c>
      <c r="B12" s="4" t="s">
        <v>4</v>
      </c>
      <c r="C12" s="4"/>
    </row>
    <row r="13" spans="1:3" x14ac:dyDescent="0.25">
      <c r="A13">
        <v>1</v>
      </c>
      <c r="B13" s="3"/>
      <c r="C13" s="3"/>
    </row>
    <row r="14" spans="1:3" x14ac:dyDescent="0.25">
      <c r="A14">
        <v>2</v>
      </c>
      <c r="B14" s="3"/>
      <c r="C14" s="3"/>
    </row>
    <row r="15" spans="1:3" x14ac:dyDescent="0.25">
      <c r="A15">
        <v>3</v>
      </c>
      <c r="B15" s="3"/>
      <c r="C15" s="3"/>
    </row>
    <row r="16" spans="1:3" x14ac:dyDescent="0.25">
      <c r="A16">
        <v>4</v>
      </c>
      <c r="B16" s="3"/>
      <c r="C16" s="3"/>
    </row>
    <row r="17" spans="1:3" x14ac:dyDescent="0.25">
      <c r="A17">
        <v>5</v>
      </c>
      <c r="B17" s="3"/>
      <c r="C17" s="3"/>
    </row>
    <row r="18" spans="1:3" x14ac:dyDescent="0.25">
      <c r="B18" t="s">
        <v>5</v>
      </c>
      <c r="C18" t="s">
        <v>3</v>
      </c>
    </row>
    <row r="19" spans="1:3" x14ac:dyDescent="0.25">
      <c r="C19">
        <f>B19*3</f>
        <v>0</v>
      </c>
    </row>
    <row r="20" spans="1:3" ht="30.75" customHeight="1" x14ac:dyDescent="0.25">
      <c r="A20" s="2" t="s">
        <v>73</v>
      </c>
      <c r="B20" s="2"/>
      <c r="C20" s="2"/>
    </row>
    <row r="21" spans="1:3" x14ac:dyDescent="0.25">
      <c r="A21" t="s">
        <v>1</v>
      </c>
      <c r="B21" s="4" t="s">
        <v>4</v>
      </c>
      <c r="C21" s="4"/>
    </row>
    <row r="22" spans="1:3" x14ac:dyDescent="0.25">
      <c r="A22">
        <v>1</v>
      </c>
      <c r="B22" s="3"/>
      <c r="C22" s="3"/>
    </row>
    <row r="23" spans="1:3" x14ac:dyDescent="0.25">
      <c r="A23">
        <v>2</v>
      </c>
      <c r="B23" s="3"/>
      <c r="C23" s="3"/>
    </row>
    <row r="24" spans="1:3" x14ac:dyDescent="0.25">
      <c r="A24">
        <v>3</v>
      </c>
      <c r="B24" s="3"/>
      <c r="C24" s="3"/>
    </row>
    <row r="25" spans="1:3" x14ac:dyDescent="0.25">
      <c r="A25">
        <v>4</v>
      </c>
      <c r="B25" s="3"/>
      <c r="C25" s="3"/>
    </row>
    <row r="26" spans="1:3" x14ac:dyDescent="0.25">
      <c r="A26">
        <v>5</v>
      </c>
      <c r="B26" s="3"/>
      <c r="C26" s="3"/>
    </row>
    <row r="27" spans="1:3" x14ac:dyDescent="0.25">
      <c r="B27" t="s">
        <v>5</v>
      </c>
      <c r="C27" t="s">
        <v>3</v>
      </c>
    </row>
    <row r="28" spans="1:3" x14ac:dyDescent="0.25">
      <c r="C28">
        <f>B28*2</f>
        <v>0</v>
      </c>
    </row>
    <row r="29" spans="1:3" ht="29.25" customHeight="1" x14ac:dyDescent="0.25">
      <c r="A29" s="2" t="s">
        <v>74</v>
      </c>
      <c r="B29" s="2"/>
      <c r="C29" s="2"/>
    </row>
    <row r="30" spans="1:3" x14ac:dyDescent="0.25">
      <c r="A30" t="s">
        <v>1</v>
      </c>
      <c r="B30" s="4" t="s">
        <v>4</v>
      </c>
      <c r="C30" s="4"/>
    </row>
    <row r="31" spans="1:3" x14ac:dyDescent="0.25">
      <c r="A31">
        <v>1</v>
      </c>
      <c r="B31" s="3"/>
      <c r="C31" s="3"/>
    </row>
    <row r="32" spans="1:3" x14ac:dyDescent="0.25">
      <c r="A32">
        <v>2</v>
      </c>
      <c r="B32" s="3"/>
      <c r="C32" s="3"/>
    </row>
    <row r="33" spans="1:3" x14ac:dyDescent="0.25">
      <c r="A33">
        <v>3</v>
      </c>
      <c r="B33" s="3"/>
      <c r="C33" s="3"/>
    </row>
    <row r="34" spans="1:3" x14ac:dyDescent="0.25">
      <c r="A34">
        <v>4</v>
      </c>
      <c r="B34" s="3"/>
      <c r="C34" s="3"/>
    </row>
    <row r="35" spans="1:3" x14ac:dyDescent="0.25">
      <c r="A35">
        <v>5</v>
      </c>
      <c r="B35" s="3"/>
      <c r="C35" s="3"/>
    </row>
    <row r="36" spans="1:3" x14ac:dyDescent="0.25">
      <c r="B36" t="s">
        <v>5</v>
      </c>
      <c r="C36" t="s">
        <v>3</v>
      </c>
    </row>
    <row r="37" spans="1:3" x14ac:dyDescent="0.25">
      <c r="C37">
        <f>B37*4</f>
        <v>0</v>
      </c>
    </row>
    <row r="38" spans="1:3" ht="31.5" customHeight="1" x14ac:dyDescent="0.25">
      <c r="A38" s="2" t="s">
        <v>75</v>
      </c>
      <c r="B38" s="2"/>
      <c r="C38" s="2"/>
    </row>
    <row r="39" spans="1:3" x14ac:dyDescent="0.25">
      <c r="A39" t="s">
        <v>1</v>
      </c>
      <c r="B39" s="4" t="s">
        <v>4</v>
      </c>
      <c r="C39" s="4"/>
    </row>
    <row r="40" spans="1:3" x14ac:dyDescent="0.25">
      <c r="A40">
        <v>1</v>
      </c>
      <c r="B40" s="3"/>
      <c r="C40" s="3"/>
    </row>
    <row r="41" spans="1:3" x14ac:dyDescent="0.25">
      <c r="A41">
        <v>2</v>
      </c>
      <c r="B41" s="3"/>
      <c r="C41" s="3"/>
    </row>
    <row r="42" spans="1:3" x14ac:dyDescent="0.25">
      <c r="A42">
        <v>3</v>
      </c>
      <c r="B42" s="3"/>
      <c r="C42" s="3"/>
    </row>
    <row r="43" spans="1:3" x14ac:dyDescent="0.25">
      <c r="A43">
        <v>4</v>
      </c>
      <c r="B43" s="3"/>
      <c r="C43" s="3"/>
    </row>
    <row r="44" spans="1:3" x14ac:dyDescent="0.25">
      <c r="A44">
        <v>5</v>
      </c>
      <c r="B44" s="3"/>
      <c r="C44" s="3"/>
    </row>
    <row r="45" spans="1:3" x14ac:dyDescent="0.25">
      <c r="B45" t="s">
        <v>5</v>
      </c>
      <c r="C45" t="s">
        <v>3</v>
      </c>
    </row>
    <row r="46" spans="1:3" x14ac:dyDescent="0.25">
      <c r="C46">
        <f>B46*2</f>
        <v>0</v>
      </c>
    </row>
    <row r="47" spans="1:3" ht="31.5" customHeight="1" x14ac:dyDescent="0.25">
      <c r="A47" s="2" t="s">
        <v>76</v>
      </c>
      <c r="B47" s="2"/>
      <c r="C47" s="2"/>
    </row>
    <row r="48" spans="1:3" x14ac:dyDescent="0.25">
      <c r="A48" t="s">
        <v>1</v>
      </c>
      <c r="B48" s="4" t="s">
        <v>4</v>
      </c>
      <c r="C48" s="4"/>
    </row>
    <row r="49" spans="1:3" x14ac:dyDescent="0.25">
      <c r="A49">
        <v>1</v>
      </c>
      <c r="B49" s="3"/>
      <c r="C49" s="3"/>
    </row>
    <row r="50" spans="1:3" x14ac:dyDescent="0.25">
      <c r="A50">
        <v>2</v>
      </c>
      <c r="B50" s="3"/>
      <c r="C50" s="3"/>
    </row>
    <row r="51" spans="1:3" x14ac:dyDescent="0.25">
      <c r="A51">
        <v>3</v>
      </c>
      <c r="B51" s="3"/>
      <c r="C51" s="3"/>
    </row>
    <row r="52" spans="1:3" x14ac:dyDescent="0.25">
      <c r="A52">
        <v>4</v>
      </c>
      <c r="B52" s="3"/>
      <c r="C52" s="3"/>
    </row>
    <row r="53" spans="1:3" x14ac:dyDescent="0.25">
      <c r="A53">
        <v>5</v>
      </c>
      <c r="B53" s="3"/>
      <c r="C53" s="3"/>
    </row>
    <row r="54" spans="1:3" x14ac:dyDescent="0.25">
      <c r="B54" t="s">
        <v>5</v>
      </c>
      <c r="C54" t="s">
        <v>3</v>
      </c>
    </row>
    <row r="55" spans="1:3" x14ac:dyDescent="0.25">
      <c r="C55">
        <f>B55*1</f>
        <v>0</v>
      </c>
    </row>
    <row r="56" spans="1:3" ht="15.75" customHeight="1" x14ac:dyDescent="0.25">
      <c r="A56" s="2" t="s">
        <v>77</v>
      </c>
      <c r="B56" s="2"/>
      <c r="C56" s="2"/>
    </row>
    <row r="57" spans="1:3" x14ac:dyDescent="0.25">
      <c r="A57" t="s">
        <v>1</v>
      </c>
      <c r="B57" s="4" t="s">
        <v>4</v>
      </c>
      <c r="C57" s="4"/>
    </row>
    <row r="58" spans="1:3" x14ac:dyDescent="0.25">
      <c r="A58">
        <v>1</v>
      </c>
      <c r="B58" s="3"/>
      <c r="C58" s="3"/>
    </row>
    <row r="59" spans="1:3" x14ac:dyDescent="0.25">
      <c r="A59">
        <v>2</v>
      </c>
      <c r="B59" s="3"/>
      <c r="C59" s="3"/>
    </row>
    <row r="60" spans="1:3" x14ac:dyDescent="0.25">
      <c r="A60">
        <v>3</v>
      </c>
      <c r="B60" s="3"/>
      <c r="C60" s="3"/>
    </row>
    <row r="61" spans="1:3" x14ac:dyDescent="0.25">
      <c r="A61">
        <v>4</v>
      </c>
      <c r="B61" s="3"/>
      <c r="C61" s="3"/>
    </row>
    <row r="62" spans="1:3" x14ac:dyDescent="0.25">
      <c r="A62">
        <v>5</v>
      </c>
      <c r="B62" s="3"/>
      <c r="C62" s="3"/>
    </row>
    <row r="63" spans="1:3" x14ac:dyDescent="0.25">
      <c r="B63" t="s">
        <v>5</v>
      </c>
      <c r="C63" t="s">
        <v>3</v>
      </c>
    </row>
    <row r="64" spans="1:3" x14ac:dyDescent="0.25">
      <c r="C64">
        <f>B64*5</f>
        <v>0</v>
      </c>
    </row>
    <row r="65" spans="1:3" ht="15.75" customHeight="1" x14ac:dyDescent="0.25">
      <c r="A65" s="2" t="s">
        <v>78</v>
      </c>
      <c r="B65" s="2"/>
      <c r="C65" s="2"/>
    </row>
    <row r="66" spans="1:3" x14ac:dyDescent="0.25">
      <c r="A66" t="s">
        <v>1</v>
      </c>
      <c r="B66" s="4" t="s">
        <v>4</v>
      </c>
      <c r="C66" s="4"/>
    </row>
    <row r="67" spans="1:3" x14ac:dyDescent="0.25">
      <c r="A67">
        <v>1</v>
      </c>
      <c r="B67" s="3"/>
      <c r="C67" s="3"/>
    </row>
    <row r="68" spans="1:3" x14ac:dyDescent="0.25">
      <c r="A68">
        <v>2</v>
      </c>
      <c r="B68" s="3"/>
      <c r="C68" s="3"/>
    </row>
    <row r="69" spans="1:3" x14ac:dyDescent="0.25">
      <c r="A69">
        <v>3</v>
      </c>
      <c r="B69" s="3"/>
      <c r="C69" s="3"/>
    </row>
    <row r="70" spans="1:3" x14ac:dyDescent="0.25">
      <c r="A70">
        <v>4</v>
      </c>
      <c r="B70" s="3"/>
      <c r="C70" s="3"/>
    </row>
    <row r="71" spans="1:3" x14ac:dyDescent="0.25">
      <c r="A71">
        <v>5</v>
      </c>
      <c r="B71" s="3"/>
      <c r="C71" s="3"/>
    </row>
    <row r="72" spans="1:3" x14ac:dyDescent="0.25">
      <c r="B72" t="s">
        <v>5</v>
      </c>
      <c r="C72" t="s">
        <v>3</v>
      </c>
    </row>
    <row r="73" spans="1:3" x14ac:dyDescent="0.25">
      <c r="C73">
        <f>B73*3</f>
        <v>0</v>
      </c>
    </row>
    <row r="74" spans="1:3" ht="31.5" customHeight="1" x14ac:dyDescent="0.25">
      <c r="A74" s="2" t="s">
        <v>79</v>
      </c>
      <c r="B74" s="2"/>
      <c r="C74" s="2"/>
    </row>
    <row r="75" spans="1:3" x14ac:dyDescent="0.25">
      <c r="A75" t="s">
        <v>1</v>
      </c>
      <c r="B75" s="4" t="s">
        <v>4</v>
      </c>
      <c r="C75" s="4"/>
    </row>
    <row r="76" spans="1:3" x14ac:dyDescent="0.25">
      <c r="A76">
        <v>1</v>
      </c>
      <c r="B76" s="3"/>
      <c r="C76" s="3"/>
    </row>
    <row r="77" spans="1:3" x14ac:dyDescent="0.25">
      <c r="A77">
        <v>2</v>
      </c>
      <c r="B77" s="3"/>
      <c r="C77" s="3"/>
    </row>
    <row r="78" spans="1:3" x14ac:dyDescent="0.25">
      <c r="A78">
        <v>3</v>
      </c>
      <c r="B78" s="3"/>
      <c r="C78" s="3"/>
    </row>
    <row r="79" spans="1:3" x14ac:dyDescent="0.25">
      <c r="A79">
        <v>4</v>
      </c>
      <c r="B79" s="3"/>
      <c r="C79" s="3"/>
    </row>
    <row r="80" spans="1:3" x14ac:dyDescent="0.25">
      <c r="A80">
        <v>5</v>
      </c>
      <c r="B80" s="3"/>
      <c r="C80" s="3"/>
    </row>
    <row r="81" spans="1:3" x14ac:dyDescent="0.25">
      <c r="B81" t="s">
        <v>5</v>
      </c>
      <c r="C81" t="s">
        <v>3</v>
      </c>
    </row>
    <row r="82" spans="1:3" x14ac:dyDescent="0.25">
      <c r="C82">
        <f>B82*2</f>
        <v>0</v>
      </c>
    </row>
    <row r="83" spans="1:3" ht="15.75" customHeight="1" x14ac:dyDescent="0.25">
      <c r="A83" s="2" t="s">
        <v>80</v>
      </c>
      <c r="B83" s="2"/>
      <c r="C83" s="2"/>
    </row>
    <row r="84" spans="1:3" x14ac:dyDescent="0.25">
      <c r="A84" t="s">
        <v>1</v>
      </c>
      <c r="B84" s="4" t="s">
        <v>4</v>
      </c>
      <c r="C84" s="4"/>
    </row>
    <row r="85" spans="1:3" x14ac:dyDescent="0.25">
      <c r="A85">
        <v>1</v>
      </c>
      <c r="B85" s="3"/>
      <c r="C85" s="3"/>
    </row>
    <row r="86" spans="1:3" x14ac:dyDescent="0.25">
      <c r="A86">
        <v>2</v>
      </c>
      <c r="B86" s="3"/>
      <c r="C86" s="3"/>
    </row>
    <row r="87" spans="1:3" x14ac:dyDescent="0.25">
      <c r="A87">
        <v>3</v>
      </c>
      <c r="B87" s="3"/>
      <c r="C87" s="3"/>
    </row>
    <row r="88" spans="1:3" x14ac:dyDescent="0.25">
      <c r="A88">
        <v>4</v>
      </c>
      <c r="B88" s="3"/>
      <c r="C88" s="3"/>
    </row>
    <row r="89" spans="1:3" x14ac:dyDescent="0.25">
      <c r="A89">
        <v>5</v>
      </c>
      <c r="B89" s="3"/>
      <c r="C89" s="3"/>
    </row>
    <row r="90" spans="1:3" x14ac:dyDescent="0.25">
      <c r="B90" t="s">
        <v>5</v>
      </c>
      <c r="C90" t="s">
        <v>3</v>
      </c>
    </row>
    <row r="91" spans="1:3" x14ac:dyDescent="0.25">
      <c r="C91">
        <f>B91*7</f>
        <v>0</v>
      </c>
    </row>
    <row r="92" spans="1:3" ht="16.5" customHeight="1" x14ac:dyDescent="0.25">
      <c r="A92" s="2" t="s">
        <v>81</v>
      </c>
      <c r="B92" s="2"/>
      <c r="C92" s="2"/>
    </row>
    <row r="93" spans="1:3" x14ac:dyDescent="0.25">
      <c r="A93" t="s">
        <v>1</v>
      </c>
      <c r="B93" s="4" t="s">
        <v>4</v>
      </c>
      <c r="C93" s="4"/>
    </row>
    <row r="94" spans="1:3" x14ac:dyDescent="0.25">
      <c r="A94">
        <v>1</v>
      </c>
      <c r="B94" s="3"/>
      <c r="C94" s="3"/>
    </row>
    <row r="95" spans="1:3" x14ac:dyDescent="0.25">
      <c r="A95">
        <v>2</v>
      </c>
      <c r="B95" s="3"/>
      <c r="C95" s="3"/>
    </row>
    <row r="96" spans="1:3" x14ac:dyDescent="0.25">
      <c r="A96">
        <v>3</v>
      </c>
      <c r="B96" s="3"/>
      <c r="C96" s="3"/>
    </row>
    <row r="97" spans="1:3" x14ac:dyDescent="0.25">
      <c r="A97">
        <v>4</v>
      </c>
      <c r="B97" s="3"/>
      <c r="C97" s="3"/>
    </row>
    <row r="98" spans="1:3" x14ac:dyDescent="0.25">
      <c r="A98">
        <v>5</v>
      </c>
      <c r="B98" s="3"/>
      <c r="C98" s="3"/>
    </row>
    <row r="99" spans="1:3" x14ac:dyDescent="0.25">
      <c r="B99" t="s">
        <v>5</v>
      </c>
      <c r="C99" t="s">
        <v>3</v>
      </c>
    </row>
    <row r="100" spans="1:3" x14ac:dyDescent="0.25">
      <c r="C100">
        <f>B100*5</f>
        <v>0</v>
      </c>
    </row>
    <row r="101" spans="1:3" ht="31.5" customHeight="1" x14ac:dyDescent="0.25">
      <c r="A101" s="2" t="s">
        <v>82</v>
      </c>
      <c r="B101" s="2"/>
      <c r="C101" s="2"/>
    </row>
    <row r="102" spans="1:3" x14ac:dyDescent="0.25">
      <c r="A102" t="s">
        <v>1</v>
      </c>
      <c r="B102" s="4" t="s">
        <v>4</v>
      </c>
      <c r="C102" s="4"/>
    </row>
    <row r="103" spans="1:3" x14ac:dyDescent="0.25">
      <c r="A103">
        <v>1</v>
      </c>
      <c r="B103" s="3"/>
      <c r="C103" s="3"/>
    </row>
    <row r="104" spans="1:3" x14ac:dyDescent="0.25">
      <c r="A104">
        <v>2</v>
      </c>
      <c r="B104" s="3"/>
      <c r="C104" s="3"/>
    </row>
    <row r="105" spans="1:3" x14ac:dyDescent="0.25">
      <c r="A105">
        <v>3</v>
      </c>
      <c r="B105" s="3"/>
      <c r="C105" s="3"/>
    </row>
    <row r="106" spans="1:3" x14ac:dyDescent="0.25">
      <c r="A106">
        <v>4</v>
      </c>
      <c r="B106" s="3"/>
      <c r="C106" s="3"/>
    </row>
    <row r="107" spans="1:3" x14ac:dyDescent="0.25">
      <c r="A107">
        <v>5</v>
      </c>
      <c r="B107" s="3"/>
      <c r="C107" s="3"/>
    </row>
    <row r="108" spans="1:3" x14ac:dyDescent="0.25">
      <c r="B108" t="s">
        <v>5</v>
      </c>
      <c r="C108" t="s">
        <v>3</v>
      </c>
    </row>
    <row r="109" spans="1:3" x14ac:dyDescent="0.25">
      <c r="C109">
        <f>B109*2</f>
        <v>0</v>
      </c>
    </row>
    <row r="110" spans="1:3" ht="17.25" customHeight="1" x14ac:dyDescent="0.25">
      <c r="A110" s="2" t="s">
        <v>83</v>
      </c>
      <c r="B110" s="2"/>
      <c r="C110" s="2"/>
    </row>
    <row r="111" spans="1:3" x14ac:dyDescent="0.25">
      <c r="A111" t="s">
        <v>1</v>
      </c>
      <c r="B111" s="4" t="s">
        <v>4</v>
      </c>
      <c r="C111" s="4"/>
    </row>
    <row r="112" spans="1:3" x14ac:dyDescent="0.25">
      <c r="A112">
        <v>1</v>
      </c>
      <c r="B112" s="3"/>
      <c r="C112" s="3"/>
    </row>
    <row r="113" spans="1:3" x14ac:dyDescent="0.25">
      <c r="A113">
        <v>2</v>
      </c>
      <c r="B113" s="3"/>
      <c r="C113" s="3"/>
    </row>
    <row r="114" spans="1:3" x14ac:dyDescent="0.25">
      <c r="A114">
        <v>3</v>
      </c>
      <c r="B114" s="3"/>
      <c r="C114" s="3"/>
    </row>
    <row r="115" spans="1:3" x14ac:dyDescent="0.25">
      <c r="A115">
        <v>4</v>
      </c>
      <c r="B115" s="3"/>
      <c r="C115" s="3"/>
    </row>
    <row r="116" spans="1:3" x14ac:dyDescent="0.25">
      <c r="A116">
        <v>5</v>
      </c>
      <c r="B116" s="3"/>
      <c r="C116" s="3"/>
    </row>
    <row r="117" spans="1:3" x14ac:dyDescent="0.25">
      <c r="B117" t="s">
        <v>5</v>
      </c>
      <c r="C117" t="s">
        <v>3</v>
      </c>
    </row>
    <row r="118" spans="1:3" x14ac:dyDescent="0.25">
      <c r="C118">
        <f>B118*15</f>
        <v>0</v>
      </c>
    </row>
    <row r="119" spans="1:3" ht="17.25" customHeight="1" x14ac:dyDescent="0.25">
      <c r="A119" s="2" t="s">
        <v>84</v>
      </c>
      <c r="B119" s="2"/>
      <c r="C119" s="2"/>
    </row>
    <row r="120" spans="1:3" x14ac:dyDescent="0.25">
      <c r="A120" t="s">
        <v>1</v>
      </c>
      <c r="B120" s="4" t="s">
        <v>4</v>
      </c>
      <c r="C120" s="4"/>
    </row>
    <row r="121" spans="1:3" x14ac:dyDescent="0.25">
      <c r="A121">
        <v>1</v>
      </c>
      <c r="B121" s="3"/>
      <c r="C121" s="3"/>
    </row>
    <row r="122" spans="1:3" x14ac:dyDescent="0.25">
      <c r="A122">
        <v>2</v>
      </c>
      <c r="B122" s="3"/>
      <c r="C122" s="3"/>
    </row>
    <row r="123" spans="1:3" x14ac:dyDescent="0.25">
      <c r="A123">
        <v>3</v>
      </c>
      <c r="B123" s="3"/>
      <c r="C123" s="3"/>
    </row>
    <row r="124" spans="1:3" x14ac:dyDescent="0.25">
      <c r="A124">
        <v>4</v>
      </c>
      <c r="B124" s="3"/>
      <c r="C124" s="3"/>
    </row>
    <row r="125" spans="1:3" x14ac:dyDescent="0.25">
      <c r="A125">
        <v>5</v>
      </c>
      <c r="B125" s="3"/>
      <c r="C125" s="3"/>
    </row>
    <row r="126" spans="1:3" x14ac:dyDescent="0.25">
      <c r="B126" t="s">
        <v>5</v>
      </c>
      <c r="C126" t="s">
        <v>3</v>
      </c>
    </row>
    <row r="127" spans="1:3" x14ac:dyDescent="0.25">
      <c r="C127">
        <f>B127*10</f>
        <v>0</v>
      </c>
    </row>
    <row r="128" spans="1:3" ht="31.5" customHeight="1" x14ac:dyDescent="0.25">
      <c r="A128" s="2" t="s">
        <v>85</v>
      </c>
      <c r="B128" s="2"/>
      <c r="C128" s="2"/>
    </row>
    <row r="129" spans="1:3" x14ac:dyDescent="0.25">
      <c r="A129" t="s">
        <v>1</v>
      </c>
      <c r="B129" s="4" t="s">
        <v>4</v>
      </c>
      <c r="C129" s="4"/>
    </row>
    <row r="130" spans="1:3" x14ac:dyDescent="0.25">
      <c r="A130">
        <v>1</v>
      </c>
      <c r="B130" s="3"/>
      <c r="C130" s="3"/>
    </row>
    <row r="131" spans="1:3" x14ac:dyDescent="0.25">
      <c r="A131">
        <v>2</v>
      </c>
      <c r="B131" s="3"/>
      <c r="C131" s="3"/>
    </row>
    <row r="132" spans="1:3" x14ac:dyDescent="0.25">
      <c r="A132">
        <v>3</v>
      </c>
      <c r="B132" s="3"/>
      <c r="C132" s="3"/>
    </row>
    <row r="133" spans="1:3" x14ac:dyDescent="0.25">
      <c r="A133">
        <v>4</v>
      </c>
      <c r="B133" s="3"/>
      <c r="C133" s="3"/>
    </row>
    <row r="134" spans="1:3" x14ac:dyDescent="0.25">
      <c r="A134">
        <v>5</v>
      </c>
      <c r="B134" s="3"/>
      <c r="C134" s="3"/>
    </row>
    <row r="135" spans="1:3" x14ac:dyDescent="0.25">
      <c r="B135" t="s">
        <v>5</v>
      </c>
      <c r="C135" t="s">
        <v>3</v>
      </c>
    </row>
    <row r="136" spans="1:3" x14ac:dyDescent="0.25">
      <c r="C136">
        <f>B136*5</f>
        <v>0</v>
      </c>
    </row>
    <row r="137" spans="1:3" x14ac:dyDescent="0.25">
      <c r="A137" s="5" t="s">
        <v>7</v>
      </c>
      <c r="B137" s="5"/>
      <c r="C137">
        <f>SUM(C10,C19,C28,C37,C46,C55,C64,C73,C82,C91,C100,C109,C118,C127,C136)</f>
        <v>0</v>
      </c>
    </row>
  </sheetData>
  <mergeCells count="107">
    <mergeCell ref="B79:C79"/>
    <mergeCell ref="B80:C80"/>
    <mergeCell ref="B134:C134"/>
    <mergeCell ref="A56:C56"/>
    <mergeCell ref="B57:C57"/>
    <mergeCell ref="B58:C58"/>
    <mergeCell ref="B59:C59"/>
    <mergeCell ref="B60:C60"/>
    <mergeCell ref="B106:C106"/>
    <mergeCell ref="B107:C107"/>
    <mergeCell ref="A92:C92"/>
    <mergeCell ref="B93:C93"/>
    <mergeCell ref="B94:C94"/>
    <mergeCell ref="B95:C95"/>
    <mergeCell ref="B96:C96"/>
    <mergeCell ref="B97:C97"/>
    <mergeCell ref="B98:C98"/>
    <mergeCell ref="A101:C101"/>
    <mergeCell ref="B102:C102"/>
    <mergeCell ref="B103:C103"/>
    <mergeCell ref="B104:C104"/>
    <mergeCell ref="B105:C105"/>
    <mergeCell ref="B61:C61"/>
    <mergeCell ref="B62:C62"/>
    <mergeCell ref="A83:C83"/>
    <mergeCell ref="B84:C84"/>
    <mergeCell ref="B129:C129"/>
    <mergeCell ref="B130:C130"/>
    <mergeCell ref="B131:C131"/>
    <mergeCell ref="B132:C132"/>
    <mergeCell ref="A128:C128"/>
    <mergeCell ref="A38:C38"/>
    <mergeCell ref="B39:C39"/>
    <mergeCell ref="B40:C40"/>
    <mergeCell ref="B41:C41"/>
    <mergeCell ref="B42:C42"/>
    <mergeCell ref="B43:C43"/>
    <mergeCell ref="B44:C44"/>
    <mergeCell ref="A47:C47"/>
    <mergeCell ref="B48:C48"/>
    <mergeCell ref="B125:C125"/>
    <mergeCell ref="A110:C110"/>
    <mergeCell ref="B111:C111"/>
    <mergeCell ref="B112:C112"/>
    <mergeCell ref="B113:C113"/>
    <mergeCell ref="B114:C114"/>
    <mergeCell ref="B115:C115"/>
    <mergeCell ref="B116:C116"/>
    <mergeCell ref="B85:C85"/>
    <mergeCell ref="A65:C65"/>
    <mergeCell ref="B52:C52"/>
    <mergeCell ref="B53:C53"/>
    <mergeCell ref="A119:C119"/>
    <mergeCell ref="B120:C120"/>
    <mergeCell ref="B121:C121"/>
    <mergeCell ref="B122:C122"/>
    <mergeCell ref="B123:C123"/>
    <mergeCell ref="B124:C124"/>
    <mergeCell ref="B35:C35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A74:C74"/>
    <mergeCell ref="B75:C75"/>
    <mergeCell ref="B76:C76"/>
    <mergeCell ref="B77:C77"/>
    <mergeCell ref="B78:C78"/>
    <mergeCell ref="A137:B137"/>
    <mergeCell ref="B4:C4"/>
    <mergeCell ref="B5:C5"/>
    <mergeCell ref="B6:C6"/>
    <mergeCell ref="B7:C7"/>
    <mergeCell ref="B8:C8"/>
    <mergeCell ref="B12:C12"/>
    <mergeCell ref="B13:C13"/>
    <mergeCell ref="B14:C14"/>
    <mergeCell ref="B15:C15"/>
    <mergeCell ref="B16:C16"/>
    <mergeCell ref="B17:C17"/>
    <mergeCell ref="B21:C21"/>
    <mergeCell ref="B22:C22"/>
    <mergeCell ref="B23:C23"/>
    <mergeCell ref="B30:C30"/>
    <mergeCell ref="B31:C31"/>
    <mergeCell ref="B32:C32"/>
    <mergeCell ref="B33:C33"/>
    <mergeCell ref="B34:C34"/>
    <mergeCell ref="B133:C133"/>
    <mergeCell ref="B49:C49"/>
    <mergeCell ref="B50:C50"/>
    <mergeCell ref="B51:C51"/>
    <mergeCell ref="A1:C1"/>
    <mergeCell ref="A2:C2"/>
    <mergeCell ref="A11:C11"/>
    <mergeCell ref="A20:C20"/>
    <mergeCell ref="A29:C29"/>
    <mergeCell ref="B3:C3"/>
    <mergeCell ref="B24:C24"/>
    <mergeCell ref="B25:C25"/>
    <mergeCell ref="B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9" workbookViewId="0">
      <selection activeCell="C36" sqref="C36"/>
    </sheetView>
  </sheetViews>
  <sheetFormatPr defaultRowHeight="15" x14ac:dyDescent="0.25"/>
  <cols>
    <col min="1" max="1" width="5.7109375" customWidth="1"/>
    <col min="2" max="2" width="46.85546875" customWidth="1"/>
    <col min="3" max="3" width="14.42578125" customWidth="1"/>
    <col min="4" max="4" width="21.85546875" customWidth="1"/>
  </cols>
  <sheetData>
    <row r="1" spans="1:4" x14ac:dyDescent="0.25">
      <c r="A1" s="3" t="s">
        <v>64</v>
      </c>
      <c r="B1" s="3"/>
      <c r="C1" s="3"/>
    </row>
    <row r="2" spans="1:4" x14ac:dyDescent="0.25">
      <c r="A2" s="3" t="s">
        <v>65</v>
      </c>
      <c r="B2" s="3"/>
      <c r="C2" s="3"/>
    </row>
    <row r="3" spans="1:4" ht="29.25" customHeight="1" x14ac:dyDescent="0.25">
      <c r="A3" t="s">
        <v>1</v>
      </c>
      <c r="B3" s="1" t="s">
        <v>4</v>
      </c>
      <c r="C3" s="1" t="s">
        <v>97</v>
      </c>
      <c r="D3" t="s">
        <v>3</v>
      </c>
    </row>
    <row r="4" spans="1:4" x14ac:dyDescent="0.25">
      <c r="A4">
        <v>1</v>
      </c>
      <c r="D4" t="str">
        <f>IF(C4,150/C4,"Ожидается значение")</f>
        <v>Ожидается значение</v>
      </c>
    </row>
    <row r="5" spans="1:4" x14ac:dyDescent="0.25">
      <c r="A5">
        <v>2</v>
      </c>
      <c r="D5" t="str">
        <f t="shared" ref="D5:D6" si="0">IF(C5,150/C5,"Ожидается значение")</f>
        <v>Ожидается значение</v>
      </c>
    </row>
    <row r="6" spans="1:4" x14ac:dyDescent="0.25">
      <c r="A6">
        <v>3</v>
      </c>
      <c r="D6" t="str">
        <f t="shared" si="0"/>
        <v>Ожидается значение</v>
      </c>
    </row>
    <row r="7" spans="1:4" x14ac:dyDescent="0.25">
      <c r="C7" t="s">
        <v>98</v>
      </c>
      <c r="D7">
        <f>SUM(D4:D6)</f>
        <v>0</v>
      </c>
    </row>
    <row r="8" spans="1:4" x14ac:dyDescent="0.25">
      <c r="A8" s="3" t="s">
        <v>66</v>
      </c>
      <c r="B8" s="3"/>
      <c r="C8" s="3"/>
    </row>
    <row r="9" spans="1:4" ht="31.5" customHeight="1" x14ac:dyDescent="0.25">
      <c r="A9" t="s">
        <v>1</v>
      </c>
      <c r="B9" s="1" t="s">
        <v>4</v>
      </c>
      <c r="C9" s="1" t="s">
        <v>97</v>
      </c>
      <c r="D9" t="s">
        <v>3</v>
      </c>
    </row>
    <row r="10" spans="1:4" x14ac:dyDescent="0.25">
      <c r="A10">
        <v>1</v>
      </c>
      <c r="D10" t="str">
        <f>IF(C10,30/C10,"Ожидается значение")</f>
        <v>Ожидается значение</v>
      </c>
    </row>
    <row r="11" spans="1:4" x14ac:dyDescent="0.25">
      <c r="A11">
        <v>2</v>
      </c>
      <c r="D11" t="str">
        <f t="shared" ref="D11:D12" si="1">IF(C11,30/C11,"Ожидается значение")</f>
        <v>Ожидается значение</v>
      </c>
    </row>
    <row r="12" spans="1:4" x14ac:dyDescent="0.25">
      <c r="A12">
        <v>3</v>
      </c>
      <c r="D12" t="str">
        <f t="shared" si="1"/>
        <v>Ожидается значение</v>
      </c>
    </row>
    <row r="13" spans="1:4" x14ac:dyDescent="0.25">
      <c r="C13" t="s">
        <v>98</v>
      </c>
      <c r="D13">
        <f>SUM(D10:D12)</f>
        <v>0</v>
      </c>
    </row>
    <row r="14" spans="1:4" x14ac:dyDescent="0.25">
      <c r="A14" s="2" t="s">
        <v>67</v>
      </c>
      <c r="B14" s="2"/>
      <c r="C14" s="2"/>
    </row>
    <row r="15" spans="1:4" ht="29.25" customHeight="1" x14ac:dyDescent="0.25">
      <c r="A15" t="s">
        <v>1</v>
      </c>
      <c r="B15" s="1" t="s">
        <v>4</v>
      </c>
      <c r="C15" s="1" t="s">
        <v>97</v>
      </c>
      <c r="D15" t="s">
        <v>3</v>
      </c>
    </row>
    <row r="16" spans="1:4" x14ac:dyDescent="0.25">
      <c r="A16">
        <v>1</v>
      </c>
      <c r="D16" t="str">
        <f>IF(C16,10/C16,"Ожидается значение")</f>
        <v>Ожидается значение</v>
      </c>
    </row>
    <row r="17" spans="1:4" x14ac:dyDescent="0.25">
      <c r="A17">
        <v>2</v>
      </c>
      <c r="D17" t="str">
        <f t="shared" ref="D17:D18" si="2">IF(C17,10/C17,"Ожидается значение")</f>
        <v>Ожидается значение</v>
      </c>
    </row>
    <row r="18" spans="1:4" x14ac:dyDescent="0.25">
      <c r="A18">
        <v>3</v>
      </c>
      <c r="D18" t="str">
        <f t="shared" si="2"/>
        <v>Ожидается значение</v>
      </c>
    </row>
    <row r="19" spans="1:4" x14ac:dyDescent="0.25">
      <c r="C19" t="s">
        <v>98</v>
      </c>
      <c r="D19">
        <f>SUM(D16:D18)</f>
        <v>0</v>
      </c>
    </row>
    <row r="20" spans="1:4" ht="28.5" customHeight="1" x14ac:dyDescent="0.25">
      <c r="A20" s="2" t="s">
        <v>68</v>
      </c>
      <c r="B20" s="2"/>
      <c r="C20" s="2"/>
    </row>
    <row r="21" spans="1:4" ht="30" customHeight="1" x14ac:dyDescent="0.25">
      <c r="A21" t="s">
        <v>1</v>
      </c>
      <c r="B21" s="1" t="s">
        <v>4</v>
      </c>
      <c r="C21" s="1" t="s">
        <v>97</v>
      </c>
      <c r="D21" t="s">
        <v>3</v>
      </c>
    </row>
    <row r="22" spans="1:4" x14ac:dyDescent="0.25">
      <c r="A22">
        <v>1</v>
      </c>
      <c r="D22" t="str">
        <f>IF(C22,5/C22,"Ожидается значение")</f>
        <v>Ожидается значение</v>
      </c>
    </row>
    <row r="23" spans="1:4" x14ac:dyDescent="0.25">
      <c r="A23">
        <v>2</v>
      </c>
      <c r="D23" t="str">
        <f t="shared" ref="D23:D24" si="3">IF(C23,5/C23,"Ожидается значение")</f>
        <v>Ожидается значение</v>
      </c>
    </row>
    <row r="24" spans="1:4" x14ac:dyDescent="0.25">
      <c r="A24">
        <v>3</v>
      </c>
      <c r="D24" t="str">
        <f t="shared" si="3"/>
        <v>Ожидается значение</v>
      </c>
    </row>
    <row r="25" spans="1:4" x14ac:dyDescent="0.25">
      <c r="C25" t="s">
        <v>98</v>
      </c>
      <c r="D25">
        <f>SUM(D22:D24)</f>
        <v>0</v>
      </c>
    </row>
    <row r="26" spans="1:4" x14ac:dyDescent="0.25">
      <c r="A26" s="2" t="s">
        <v>69</v>
      </c>
      <c r="B26" s="2"/>
      <c r="C26" s="2"/>
    </row>
    <row r="27" spans="1:4" ht="32.25" customHeight="1" x14ac:dyDescent="0.25">
      <c r="A27" t="s">
        <v>1</v>
      </c>
      <c r="B27" s="1" t="s">
        <v>4</v>
      </c>
      <c r="C27" s="1" t="s">
        <v>97</v>
      </c>
      <c r="D27" t="s">
        <v>3</v>
      </c>
    </row>
    <row r="28" spans="1:4" x14ac:dyDescent="0.25">
      <c r="A28">
        <v>1</v>
      </c>
      <c r="D28" t="str">
        <f>IF(C28,7/C28,"Ожидается значение")</f>
        <v>Ожидается значение</v>
      </c>
    </row>
    <row r="29" spans="1:4" x14ac:dyDescent="0.25">
      <c r="A29">
        <v>2</v>
      </c>
      <c r="D29" t="str">
        <f t="shared" ref="D29:D30" si="4">IF(C29,7/C29,"Ожидается значение")</f>
        <v>Ожидается значение</v>
      </c>
    </row>
    <row r="30" spans="1:4" x14ac:dyDescent="0.25">
      <c r="A30">
        <v>3</v>
      </c>
      <c r="D30" t="str">
        <f t="shared" si="4"/>
        <v>Ожидается значение</v>
      </c>
    </row>
    <row r="31" spans="1:4" x14ac:dyDescent="0.25">
      <c r="C31" t="s">
        <v>98</v>
      </c>
      <c r="D31">
        <f>SUM(D28:D30)</f>
        <v>0</v>
      </c>
    </row>
    <row r="32" spans="1:4" ht="33" customHeight="1" x14ac:dyDescent="0.25">
      <c r="A32" s="2" t="s">
        <v>70</v>
      </c>
      <c r="B32" s="2"/>
      <c r="C32" s="2"/>
    </row>
    <row r="33" spans="1:4" ht="32.25" customHeight="1" x14ac:dyDescent="0.25">
      <c r="A33" t="s">
        <v>1</v>
      </c>
      <c r="B33" s="1" t="s">
        <v>4</v>
      </c>
      <c r="C33" s="1" t="s">
        <v>97</v>
      </c>
      <c r="D33" t="s">
        <v>3</v>
      </c>
    </row>
    <row r="34" spans="1:4" x14ac:dyDescent="0.25">
      <c r="A34">
        <v>1</v>
      </c>
      <c r="D34" t="str">
        <f>IF(C34,10/C34,"Ожидается значение")</f>
        <v>Ожидается значение</v>
      </c>
    </row>
    <row r="35" spans="1:4" x14ac:dyDescent="0.25">
      <c r="A35">
        <v>2</v>
      </c>
      <c r="D35" t="str">
        <f t="shared" ref="D35:D36" si="5">IF(C35,10/C35,"Ожидается значение")</f>
        <v>Ожидается значение</v>
      </c>
    </row>
    <row r="36" spans="1:4" x14ac:dyDescent="0.25">
      <c r="A36">
        <v>3</v>
      </c>
      <c r="D36" t="str">
        <f t="shared" si="5"/>
        <v>Ожидается значение</v>
      </c>
    </row>
    <row r="37" spans="1:4" x14ac:dyDescent="0.25">
      <c r="B37" t="s">
        <v>5</v>
      </c>
      <c r="C37" t="s">
        <v>98</v>
      </c>
      <c r="D37">
        <f>SUM(D34:D36)</f>
        <v>0</v>
      </c>
    </row>
    <row r="38" spans="1:4" x14ac:dyDescent="0.25">
      <c r="A38" t="s">
        <v>63</v>
      </c>
      <c r="D38">
        <f>SUM(D7,D13,D19,D25,D31,D37)</f>
        <v>0</v>
      </c>
    </row>
  </sheetData>
  <mergeCells count="7">
    <mergeCell ref="A32:C32"/>
    <mergeCell ref="A26:C26"/>
    <mergeCell ref="A1:C1"/>
    <mergeCell ref="A2:C2"/>
    <mergeCell ref="A8:C8"/>
    <mergeCell ref="A14:C14"/>
    <mergeCell ref="A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C62" sqref="C62"/>
    </sheetView>
  </sheetViews>
  <sheetFormatPr defaultRowHeight="15" x14ac:dyDescent="0.25"/>
  <cols>
    <col min="2" max="2" width="42.7109375" customWidth="1"/>
    <col min="3" max="3" width="10" bestFit="1" customWidth="1"/>
  </cols>
  <sheetData>
    <row r="1" spans="1:3" ht="30" customHeight="1" x14ac:dyDescent="0.25">
      <c r="A1" s="2" t="s">
        <v>50</v>
      </c>
      <c r="B1" s="2"/>
      <c r="C1" s="2"/>
    </row>
    <row r="2" spans="1:3" ht="30" customHeight="1" x14ac:dyDescent="0.25">
      <c r="A2" s="2" t="s">
        <v>51</v>
      </c>
      <c r="B2" s="2"/>
      <c r="C2" s="2"/>
    </row>
    <row r="3" spans="1:3" x14ac:dyDescent="0.25">
      <c r="B3" s="5" t="s">
        <v>4</v>
      </c>
      <c r="C3" s="5"/>
    </row>
    <row r="4" spans="1:3" x14ac:dyDescent="0.25">
      <c r="B4" s="3"/>
      <c r="C4" s="3"/>
    </row>
    <row r="5" spans="1:3" x14ac:dyDescent="0.25">
      <c r="B5" t="s">
        <v>5</v>
      </c>
      <c r="C5" t="s">
        <v>3</v>
      </c>
    </row>
    <row r="6" spans="1:3" x14ac:dyDescent="0.25">
      <c r="C6">
        <f>B6*40</f>
        <v>0</v>
      </c>
    </row>
    <row r="7" spans="1:3" ht="30" customHeight="1" x14ac:dyDescent="0.25">
      <c r="A7" s="2" t="s">
        <v>52</v>
      </c>
      <c r="B7" s="2"/>
      <c r="C7" s="2"/>
    </row>
    <row r="8" spans="1:3" x14ac:dyDescent="0.25">
      <c r="B8" s="5" t="s">
        <v>4</v>
      </c>
      <c r="C8" s="5"/>
    </row>
    <row r="9" spans="1:3" x14ac:dyDescent="0.25">
      <c r="B9" s="3"/>
      <c r="C9" s="3"/>
    </row>
    <row r="10" spans="1:3" x14ac:dyDescent="0.25">
      <c r="B10" t="s">
        <v>5</v>
      </c>
      <c r="C10" t="s">
        <v>3</v>
      </c>
    </row>
    <row r="11" spans="1:3" x14ac:dyDescent="0.25">
      <c r="C11">
        <f>B11*20</f>
        <v>0</v>
      </c>
    </row>
    <row r="12" spans="1:3" ht="30.75" customHeight="1" x14ac:dyDescent="0.25">
      <c r="A12" s="2" t="s">
        <v>53</v>
      </c>
      <c r="B12" s="2"/>
      <c r="C12" s="2"/>
    </row>
    <row r="13" spans="1:3" x14ac:dyDescent="0.25">
      <c r="B13" s="5" t="s">
        <v>4</v>
      </c>
      <c r="C13" s="5"/>
    </row>
    <row r="14" spans="1:3" x14ac:dyDescent="0.25">
      <c r="B14" s="3"/>
      <c r="C14" s="3"/>
    </row>
    <row r="15" spans="1:3" x14ac:dyDescent="0.25">
      <c r="B15" t="s">
        <v>5</v>
      </c>
      <c r="C15" t="s">
        <v>3</v>
      </c>
    </row>
    <row r="16" spans="1:3" x14ac:dyDescent="0.25">
      <c r="C16">
        <f>B16*10</f>
        <v>0</v>
      </c>
    </row>
    <row r="17" spans="1:3" ht="31.5" customHeight="1" x14ac:dyDescent="0.25">
      <c r="A17" s="2" t="s">
        <v>54</v>
      </c>
      <c r="B17" s="2"/>
      <c r="C17" s="2"/>
    </row>
    <row r="18" spans="1:3" x14ac:dyDescent="0.25">
      <c r="B18" s="5" t="s">
        <v>4</v>
      </c>
      <c r="C18" s="5"/>
    </row>
    <row r="19" spans="1:3" x14ac:dyDescent="0.25">
      <c r="B19" s="3"/>
      <c r="C19" s="3"/>
    </row>
    <row r="20" spans="1:3" x14ac:dyDescent="0.25">
      <c r="B20" t="s">
        <v>5</v>
      </c>
      <c r="C20" t="s">
        <v>3</v>
      </c>
    </row>
    <row r="21" spans="1:3" x14ac:dyDescent="0.25">
      <c r="C21">
        <f>B21*7</f>
        <v>0</v>
      </c>
    </row>
    <row r="22" spans="1:3" ht="30.75" customHeight="1" x14ac:dyDescent="0.25">
      <c r="A22" s="2" t="s">
        <v>55</v>
      </c>
      <c r="B22" s="2"/>
      <c r="C22" s="2"/>
    </row>
    <row r="23" spans="1:3" x14ac:dyDescent="0.25">
      <c r="B23" s="5" t="s">
        <v>4</v>
      </c>
      <c r="C23" s="5"/>
    </row>
    <row r="24" spans="1:3" x14ac:dyDescent="0.25">
      <c r="B24" s="3"/>
      <c r="C24" s="3"/>
    </row>
    <row r="25" spans="1:3" x14ac:dyDescent="0.25">
      <c r="B25" t="s">
        <v>5</v>
      </c>
      <c r="C25" t="s">
        <v>3</v>
      </c>
    </row>
    <row r="26" spans="1:3" x14ac:dyDescent="0.25">
      <c r="C26">
        <f>B26*40</f>
        <v>0</v>
      </c>
    </row>
    <row r="27" spans="1:3" ht="30" customHeight="1" x14ac:dyDescent="0.25">
      <c r="A27" s="2" t="s">
        <v>56</v>
      </c>
      <c r="B27" s="2"/>
      <c r="C27" s="2"/>
    </row>
    <row r="28" spans="1:3" x14ac:dyDescent="0.25">
      <c r="B28" s="5" t="s">
        <v>4</v>
      </c>
      <c r="C28" s="5"/>
    </row>
    <row r="29" spans="1:3" x14ac:dyDescent="0.25">
      <c r="B29" s="3"/>
      <c r="C29" s="3"/>
    </row>
    <row r="30" spans="1:3" x14ac:dyDescent="0.25">
      <c r="B30" t="s">
        <v>5</v>
      </c>
      <c r="C30" t="s">
        <v>3</v>
      </c>
    </row>
    <row r="31" spans="1:3" x14ac:dyDescent="0.25">
      <c r="C31">
        <f>B31*20</f>
        <v>0</v>
      </c>
    </row>
    <row r="32" spans="1:3" ht="31.5" customHeight="1" x14ac:dyDescent="0.25">
      <c r="A32" s="2" t="s">
        <v>57</v>
      </c>
      <c r="B32" s="2"/>
      <c r="C32" s="2"/>
    </row>
    <row r="33" spans="1:3" x14ac:dyDescent="0.25">
      <c r="B33" s="5" t="s">
        <v>4</v>
      </c>
      <c r="C33" s="5"/>
    </row>
    <row r="34" spans="1:3" x14ac:dyDescent="0.25">
      <c r="B34" s="3"/>
      <c r="C34" s="3"/>
    </row>
    <row r="35" spans="1:3" x14ac:dyDescent="0.25">
      <c r="B35" t="s">
        <v>5</v>
      </c>
      <c r="C35" t="s">
        <v>3</v>
      </c>
    </row>
    <row r="36" spans="1:3" x14ac:dyDescent="0.25">
      <c r="C36">
        <f>B36*10</f>
        <v>0</v>
      </c>
    </row>
    <row r="37" spans="1:3" ht="31.5" customHeight="1" x14ac:dyDescent="0.25">
      <c r="A37" s="2" t="s">
        <v>58</v>
      </c>
      <c r="B37" s="2"/>
      <c r="C37" s="2"/>
    </row>
    <row r="38" spans="1:3" x14ac:dyDescent="0.25">
      <c r="B38" s="5" t="s">
        <v>4</v>
      </c>
      <c r="C38" s="5"/>
    </row>
    <row r="39" spans="1:3" x14ac:dyDescent="0.25">
      <c r="B39" s="3"/>
      <c r="C39" s="3"/>
    </row>
    <row r="40" spans="1:3" x14ac:dyDescent="0.25">
      <c r="B40" t="s">
        <v>5</v>
      </c>
      <c r="C40" t="s">
        <v>3</v>
      </c>
    </row>
    <row r="41" spans="1:3" x14ac:dyDescent="0.25">
      <c r="C41">
        <f>B41*7</f>
        <v>0</v>
      </c>
    </row>
    <row r="42" spans="1:3" ht="46.5" customHeight="1" x14ac:dyDescent="0.25">
      <c r="A42" s="2" t="s">
        <v>59</v>
      </c>
      <c r="B42" s="2"/>
      <c r="C42" s="2"/>
    </row>
    <row r="43" spans="1:3" x14ac:dyDescent="0.25">
      <c r="B43" s="5" t="s">
        <v>4</v>
      </c>
      <c r="C43" s="5"/>
    </row>
    <row r="44" spans="1:3" x14ac:dyDescent="0.25">
      <c r="B44" s="3"/>
      <c r="C44" s="3"/>
    </row>
    <row r="45" spans="1:3" x14ac:dyDescent="0.25">
      <c r="B45" t="s">
        <v>5</v>
      </c>
      <c r="C45" t="s">
        <v>3</v>
      </c>
    </row>
    <row r="46" spans="1:3" x14ac:dyDescent="0.25">
      <c r="C46">
        <f>B46*15</f>
        <v>0</v>
      </c>
    </row>
    <row r="47" spans="1:3" ht="45.75" customHeight="1" x14ac:dyDescent="0.25">
      <c r="A47" s="2" t="s">
        <v>60</v>
      </c>
      <c r="B47" s="2"/>
      <c r="C47" s="2"/>
    </row>
    <row r="48" spans="1:3" x14ac:dyDescent="0.25">
      <c r="B48" s="5" t="s">
        <v>4</v>
      </c>
      <c r="C48" s="5"/>
    </row>
    <row r="49" spans="1:3" x14ac:dyDescent="0.25">
      <c r="B49" s="3"/>
      <c r="C49" s="3"/>
    </row>
    <row r="50" spans="1:3" x14ac:dyDescent="0.25">
      <c r="B50" t="s">
        <v>5</v>
      </c>
      <c r="C50" t="s">
        <v>3</v>
      </c>
    </row>
    <row r="51" spans="1:3" x14ac:dyDescent="0.25">
      <c r="C51">
        <f>B51*10</f>
        <v>0</v>
      </c>
    </row>
    <row r="52" spans="1:3" ht="46.5" customHeight="1" x14ac:dyDescent="0.25">
      <c r="A52" s="2" t="s">
        <v>61</v>
      </c>
      <c r="B52" s="2"/>
      <c r="C52" s="2"/>
    </row>
    <row r="53" spans="1:3" x14ac:dyDescent="0.25">
      <c r="B53" s="5" t="s">
        <v>4</v>
      </c>
      <c r="C53" s="5"/>
    </row>
    <row r="54" spans="1:3" x14ac:dyDescent="0.25">
      <c r="B54" s="3"/>
      <c r="C54" s="3"/>
    </row>
    <row r="55" spans="1:3" x14ac:dyDescent="0.25">
      <c r="B55" t="s">
        <v>5</v>
      </c>
      <c r="C55" t="s">
        <v>3</v>
      </c>
    </row>
    <row r="56" spans="1:3" x14ac:dyDescent="0.25">
      <c r="C56">
        <f>B56*5</f>
        <v>0</v>
      </c>
    </row>
    <row r="57" spans="1:3" ht="46.5" customHeight="1" x14ac:dyDescent="0.25">
      <c r="A57" s="2" t="s">
        <v>62</v>
      </c>
      <c r="B57" s="2"/>
      <c r="C57" s="2"/>
    </row>
    <row r="58" spans="1:3" x14ac:dyDescent="0.25">
      <c r="B58" s="5" t="s">
        <v>4</v>
      </c>
      <c r="C58" s="5"/>
    </row>
    <row r="59" spans="1:3" x14ac:dyDescent="0.25">
      <c r="B59" s="3"/>
      <c r="C59" s="3"/>
    </row>
    <row r="60" spans="1:3" x14ac:dyDescent="0.25">
      <c r="B60" t="s">
        <v>5</v>
      </c>
      <c r="C60" t="s">
        <v>3</v>
      </c>
    </row>
    <row r="61" spans="1:3" x14ac:dyDescent="0.25">
      <c r="C61">
        <f>B61*3</f>
        <v>0</v>
      </c>
    </row>
    <row r="62" spans="1:3" x14ac:dyDescent="0.25">
      <c r="A62" s="5" t="s">
        <v>11</v>
      </c>
      <c r="B62" s="5"/>
      <c r="C62">
        <f>SUM(C6,C11,C16,C21,C26,C31,C36,C41,C46,C51,C56,C61)</f>
        <v>0</v>
      </c>
    </row>
  </sheetData>
  <mergeCells count="38">
    <mergeCell ref="B8:C8"/>
    <mergeCell ref="A32:C32"/>
    <mergeCell ref="B33:C33"/>
    <mergeCell ref="B34:C34"/>
    <mergeCell ref="A52:C52"/>
    <mergeCell ref="A47:C47"/>
    <mergeCell ref="B48:C48"/>
    <mergeCell ref="B49:C49"/>
    <mergeCell ref="A42:C42"/>
    <mergeCell ref="B43:C43"/>
    <mergeCell ref="B44:C44"/>
    <mergeCell ref="A37:C37"/>
    <mergeCell ref="B38:C38"/>
    <mergeCell ref="B39:C39"/>
    <mergeCell ref="B28:C28"/>
    <mergeCell ref="B9:C9"/>
    <mergeCell ref="A1:C1"/>
    <mergeCell ref="A2:C2"/>
    <mergeCell ref="B3:C3"/>
    <mergeCell ref="B4:C4"/>
    <mergeCell ref="A7:C7"/>
    <mergeCell ref="A12:C12"/>
    <mergeCell ref="B13:C13"/>
    <mergeCell ref="B14:C14"/>
    <mergeCell ref="A17:C17"/>
    <mergeCell ref="B18:C18"/>
    <mergeCell ref="B19:C19"/>
    <mergeCell ref="A22:C22"/>
    <mergeCell ref="B23:C23"/>
    <mergeCell ref="B24:C24"/>
    <mergeCell ref="A27:C27"/>
    <mergeCell ref="B29:C29"/>
    <mergeCell ref="A57:C57"/>
    <mergeCell ref="B58:C58"/>
    <mergeCell ref="B59:C59"/>
    <mergeCell ref="A62:B62"/>
    <mergeCell ref="B53:C53"/>
    <mergeCell ref="B54:C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B9" sqref="B9"/>
    </sheetView>
  </sheetViews>
  <sheetFormatPr defaultRowHeight="15" x14ac:dyDescent="0.25"/>
  <cols>
    <col min="2" max="2" width="37.42578125" customWidth="1"/>
  </cols>
  <sheetData>
    <row r="1" spans="1:3" x14ac:dyDescent="0.25">
      <c r="A1" s="3" t="s">
        <v>49</v>
      </c>
      <c r="B1" s="3"/>
      <c r="C1" s="3"/>
    </row>
    <row r="2" spans="1:3" x14ac:dyDescent="0.25">
      <c r="A2" s="3" t="s">
        <v>39</v>
      </c>
      <c r="B2" s="3"/>
      <c r="C2" s="3"/>
    </row>
    <row r="3" spans="1:3" x14ac:dyDescent="0.25">
      <c r="A3" t="s">
        <v>1</v>
      </c>
      <c r="B3" s="4" t="s">
        <v>4</v>
      </c>
      <c r="C3" s="4"/>
    </row>
    <row r="4" spans="1:3" x14ac:dyDescent="0.25">
      <c r="A4">
        <v>1</v>
      </c>
      <c r="B4" s="3"/>
      <c r="C4" s="3"/>
    </row>
    <row r="5" spans="1:3" x14ac:dyDescent="0.25">
      <c r="A5">
        <v>2</v>
      </c>
      <c r="B5" s="3"/>
      <c r="C5" s="3"/>
    </row>
    <row r="6" spans="1:3" x14ac:dyDescent="0.25">
      <c r="A6">
        <v>3</v>
      </c>
      <c r="B6" s="3"/>
      <c r="C6" s="3"/>
    </row>
    <row r="7" spans="1:3" x14ac:dyDescent="0.25">
      <c r="A7">
        <v>4</v>
      </c>
      <c r="B7" s="3"/>
      <c r="C7" s="3"/>
    </row>
    <row r="8" spans="1:3" x14ac:dyDescent="0.25">
      <c r="A8">
        <v>5</v>
      </c>
      <c r="B8" s="3"/>
      <c r="C8" s="3"/>
    </row>
    <row r="9" spans="1:3" x14ac:dyDescent="0.25">
      <c r="B9" t="s">
        <v>5</v>
      </c>
      <c r="C9" t="s">
        <v>3</v>
      </c>
    </row>
    <row r="10" spans="1:3" x14ac:dyDescent="0.25">
      <c r="C10">
        <f>B10*40</f>
        <v>0</v>
      </c>
    </row>
    <row r="11" spans="1:3" x14ac:dyDescent="0.25">
      <c r="A11" s="3" t="s">
        <v>40</v>
      </c>
      <c r="B11" s="3"/>
      <c r="C11" s="3"/>
    </row>
    <row r="12" spans="1:3" x14ac:dyDescent="0.25">
      <c r="A12" t="s">
        <v>1</v>
      </c>
      <c r="B12" s="4" t="s">
        <v>4</v>
      </c>
      <c r="C12" s="4"/>
    </row>
    <row r="13" spans="1:3" x14ac:dyDescent="0.25">
      <c r="A13">
        <v>1</v>
      </c>
      <c r="B13" s="3"/>
      <c r="C13" s="3"/>
    </row>
    <row r="14" spans="1:3" x14ac:dyDescent="0.25">
      <c r="A14">
        <v>2</v>
      </c>
      <c r="B14" s="3"/>
      <c r="C14" s="3"/>
    </row>
    <row r="15" spans="1:3" x14ac:dyDescent="0.25">
      <c r="A15">
        <v>3</v>
      </c>
      <c r="B15" s="3"/>
      <c r="C15" s="3"/>
    </row>
    <row r="16" spans="1:3" x14ac:dyDescent="0.25">
      <c r="A16">
        <v>4</v>
      </c>
      <c r="B16" s="3"/>
      <c r="C16" s="3"/>
    </row>
    <row r="17" spans="1:3" x14ac:dyDescent="0.25">
      <c r="A17">
        <v>5</v>
      </c>
      <c r="B17" s="3"/>
      <c r="C17" s="3"/>
    </row>
    <row r="18" spans="1:3" x14ac:dyDescent="0.25">
      <c r="B18" t="s">
        <v>5</v>
      </c>
      <c r="C18" t="s">
        <v>3</v>
      </c>
    </row>
    <row r="19" spans="1:3" x14ac:dyDescent="0.25">
      <c r="C19">
        <f>B19*20</f>
        <v>0</v>
      </c>
    </row>
    <row r="20" spans="1:3" x14ac:dyDescent="0.25">
      <c r="A20" s="3" t="s">
        <v>41</v>
      </c>
      <c r="B20" s="3"/>
      <c r="C20" s="3"/>
    </row>
    <row r="21" spans="1:3" x14ac:dyDescent="0.25">
      <c r="A21" t="s">
        <v>1</v>
      </c>
      <c r="B21" s="4" t="s">
        <v>4</v>
      </c>
      <c r="C21" s="4"/>
    </row>
    <row r="22" spans="1:3" x14ac:dyDescent="0.25">
      <c r="A22">
        <v>1</v>
      </c>
      <c r="B22" s="3"/>
      <c r="C22" s="3"/>
    </row>
    <row r="23" spans="1:3" x14ac:dyDescent="0.25">
      <c r="A23">
        <v>2</v>
      </c>
      <c r="B23" s="3"/>
      <c r="C23" s="3"/>
    </row>
    <row r="24" spans="1:3" x14ac:dyDescent="0.25">
      <c r="A24">
        <v>3</v>
      </c>
      <c r="B24" s="3"/>
      <c r="C24" s="3"/>
    </row>
    <row r="25" spans="1:3" x14ac:dyDescent="0.25">
      <c r="A25">
        <v>4</v>
      </c>
      <c r="B25" s="3"/>
      <c r="C25" s="3"/>
    </row>
    <row r="26" spans="1:3" x14ac:dyDescent="0.25">
      <c r="A26">
        <v>5</v>
      </c>
      <c r="B26" s="3"/>
      <c r="C26" s="3"/>
    </row>
    <row r="27" spans="1:3" x14ac:dyDescent="0.25">
      <c r="B27" t="s">
        <v>5</v>
      </c>
      <c r="C27" t="s">
        <v>3</v>
      </c>
    </row>
    <row r="28" spans="1:3" x14ac:dyDescent="0.25">
      <c r="C28">
        <f>B28*10</f>
        <v>0</v>
      </c>
    </row>
    <row r="29" spans="1:3" x14ac:dyDescent="0.25">
      <c r="A29" s="3" t="s">
        <v>42</v>
      </c>
      <c r="B29" s="3"/>
      <c r="C29" s="3"/>
    </row>
    <row r="30" spans="1:3" x14ac:dyDescent="0.25">
      <c r="A30" t="s">
        <v>1</v>
      </c>
      <c r="B30" s="4" t="s">
        <v>4</v>
      </c>
      <c r="C30" s="4"/>
    </row>
    <row r="31" spans="1:3" x14ac:dyDescent="0.25">
      <c r="A31">
        <v>1</v>
      </c>
      <c r="B31" s="3"/>
      <c r="C31" s="3"/>
    </row>
    <row r="32" spans="1:3" x14ac:dyDescent="0.25">
      <c r="A32">
        <v>2</v>
      </c>
      <c r="B32" s="3"/>
      <c r="C32" s="3"/>
    </row>
    <row r="33" spans="1:3" x14ac:dyDescent="0.25">
      <c r="A33">
        <v>3</v>
      </c>
      <c r="B33" s="3"/>
      <c r="C33" s="3"/>
    </row>
    <row r="34" spans="1:3" x14ac:dyDescent="0.25">
      <c r="A34">
        <v>4</v>
      </c>
      <c r="B34" s="3"/>
      <c r="C34" s="3"/>
    </row>
    <row r="35" spans="1:3" x14ac:dyDescent="0.25">
      <c r="A35">
        <v>5</v>
      </c>
      <c r="B35" s="3"/>
      <c r="C35" s="3"/>
    </row>
    <row r="36" spans="1:3" x14ac:dyDescent="0.25">
      <c r="B36" t="s">
        <v>5</v>
      </c>
      <c r="C36" t="s">
        <v>3</v>
      </c>
    </row>
    <row r="37" spans="1:3" x14ac:dyDescent="0.25">
      <c r="C37">
        <f>B37*6</f>
        <v>0</v>
      </c>
    </row>
    <row r="38" spans="1:3" ht="29.25" customHeight="1" x14ac:dyDescent="0.25">
      <c r="A38" s="2" t="s">
        <v>43</v>
      </c>
      <c r="B38" s="2"/>
      <c r="C38" s="2"/>
    </row>
    <row r="39" spans="1:3" x14ac:dyDescent="0.25">
      <c r="A39" t="s">
        <v>1</v>
      </c>
      <c r="B39" s="4" t="s">
        <v>4</v>
      </c>
      <c r="C39" s="4"/>
    </row>
    <row r="40" spans="1:3" x14ac:dyDescent="0.25">
      <c r="A40">
        <v>1</v>
      </c>
      <c r="B40" s="3"/>
      <c r="C40" s="3"/>
    </row>
    <row r="41" spans="1:3" x14ac:dyDescent="0.25">
      <c r="A41">
        <v>2</v>
      </c>
      <c r="B41" s="3"/>
      <c r="C41" s="3"/>
    </row>
    <row r="42" spans="1:3" x14ac:dyDescent="0.25">
      <c r="A42">
        <v>3</v>
      </c>
      <c r="B42" s="3"/>
      <c r="C42" s="3"/>
    </row>
    <row r="43" spans="1:3" x14ac:dyDescent="0.25">
      <c r="A43">
        <v>4</v>
      </c>
      <c r="B43" s="3"/>
      <c r="C43" s="3"/>
    </row>
    <row r="44" spans="1:3" x14ac:dyDescent="0.25">
      <c r="A44">
        <v>5</v>
      </c>
      <c r="B44" s="3"/>
      <c r="C44" s="3"/>
    </row>
    <row r="45" spans="1:3" x14ac:dyDescent="0.25">
      <c r="B45" t="s">
        <v>5</v>
      </c>
      <c r="C45" t="s">
        <v>3</v>
      </c>
    </row>
    <row r="46" spans="1:3" x14ac:dyDescent="0.25">
      <c r="C46">
        <f>B46*30</f>
        <v>0</v>
      </c>
    </row>
    <row r="47" spans="1:3" ht="30" customHeight="1" x14ac:dyDescent="0.25">
      <c r="A47" s="2" t="s">
        <v>44</v>
      </c>
      <c r="B47" s="2"/>
      <c r="C47" s="2"/>
    </row>
    <row r="48" spans="1:3" x14ac:dyDescent="0.25">
      <c r="A48" t="s">
        <v>1</v>
      </c>
      <c r="B48" s="4" t="s">
        <v>4</v>
      </c>
      <c r="C48" s="4"/>
    </row>
    <row r="49" spans="1:3" x14ac:dyDescent="0.25">
      <c r="A49">
        <v>1</v>
      </c>
      <c r="B49" s="3"/>
      <c r="C49" s="3"/>
    </row>
    <row r="50" spans="1:3" x14ac:dyDescent="0.25">
      <c r="A50">
        <v>2</v>
      </c>
      <c r="B50" s="3"/>
      <c r="C50" s="3"/>
    </row>
    <row r="51" spans="1:3" x14ac:dyDescent="0.25">
      <c r="A51">
        <v>3</v>
      </c>
      <c r="B51" s="3"/>
      <c r="C51" s="3"/>
    </row>
    <row r="52" spans="1:3" x14ac:dyDescent="0.25">
      <c r="A52">
        <v>4</v>
      </c>
      <c r="B52" s="3"/>
      <c r="C52" s="3"/>
    </row>
    <row r="53" spans="1:3" x14ac:dyDescent="0.25">
      <c r="A53">
        <v>5</v>
      </c>
      <c r="B53" s="3"/>
      <c r="C53" s="3"/>
    </row>
    <row r="54" spans="1:3" x14ac:dyDescent="0.25">
      <c r="B54" t="s">
        <v>5</v>
      </c>
      <c r="C54" t="s">
        <v>3</v>
      </c>
    </row>
    <row r="55" spans="1:3" x14ac:dyDescent="0.25">
      <c r="C55">
        <f>B55*15</f>
        <v>0</v>
      </c>
    </row>
    <row r="56" spans="1:3" ht="29.25" customHeight="1" x14ac:dyDescent="0.25">
      <c r="A56" s="2" t="s">
        <v>45</v>
      </c>
      <c r="B56" s="2"/>
      <c r="C56" s="2"/>
    </row>
    <row r="57" spans="1:3" x14ac:dyDescent="0.25">
      <c r="A57" t="s">
        <v>1</v>
      </c>
      <c r="B57" s="4" t="s">
        <v>4</v>
      </c>
      <c r="C57" s="4"/>
    </row>
    <row r="58" spans="1:3" x14ac:dyDescent="0.25">
      <c r="A58">
        <v>1</v>
      </c>
      <c r="B58" s="3"/>
      <c r="C58" s="3"/>
    </row>
    <row r="59" spans="1:3" x14ac:dyDescent="0.25">
      <c r="A59">
        <v>2</v>
      </c>
      <c r="B59" s="3"/>
      <c r="C59" s="3"/>
    </row>
    <row r="60" spans="1:3" x14ac:dyDescent="0.25">
      <c r="A60">
        <v>3</v>
      </c>
      <c r="B60" s="3"/>
      <c r="C60" s="3"/>
    </row>
    <row r="61" spans="1:3" x14ac:dyDescent="0.25">
      <c r="A61">
        <v>4</v>
      </c>
      <c r="B61" s="3"/>
      <c r="C61" s="3"/>
    </row>
    <row r="62" spans="1:3" x14ac:dyDescent="0.25">
      <c r="A62">
        <v>5</v>
      </c>
      <c r="B62" s="3"/>
      <c r="C62" s="3"/>
    </row>
    <row r="63" spans="1:3" x14ac:dyDescent="0.25">
      <c r="B63" t="s">
        <v>5</v>
      </c>
      <c r="C63" t="s">
        <v>3</v>
      </c>
    </row>
    <row r="64" spans="1:3" x14ac:dyDescent="0.25">
      <c r="C64">
        <f>B64*7</f>
        <v>0</v>
      </c>
    </row>
    <row r="65" spans="1:3" x14ac:dyDescent="0.25">
      <c r="A65" s="5" t="s">
        <v>12</v>
      </c>
      <c r="B65" s="5"/>
      <c r="C65">
        <f>SUM(C64,C55,C46,C37,C28,C19,C10)</f>
        <v>0</v>
      </c>
    </row>
  </sheetData>
  <mergeCells count="51">
    <mergeCell ref="B61:C61"/>
    <mergeCell ref="B62:C62"/>
    <mergeCell ref="A65:B65"/>
    <mergeCell ref="B53:C53"/>
    <mergeCell ref="A56:C56"/>
    <mergeCell ref="B57:C57"/>
    <mergeCell ref="B58:C58"/>
    <mergeCell ref="B59:C59"/>
    <mergeCell ref="B60:C60"/>
    <mergeCell ref="B52:C52"/>
    <mergeCell ref="B39:C39"/>
    <mergeCell ref="B40:C40"/>
    <mergeCell ref="B41:C41"/>
    <mergeCell ref="B42:C42"/>
    <mergeCell ref="B43:C43"/>
    <mergeCell ref="B44:C44"/>
    <mergeCell ref="A47:C47"/>
    <mergeCell ref="B48:C48"/>
    <mergeCell ref="B49:C49"/>
    <mergeCell ref="B50:C50"/>
    <mergeCell ref="B51:C51"/>
    <mergeCell ref="A38:C38"/>
    <mergeCell ref="B23:C23"/>
    <mergeCell ref="B24:C24"/>
    <mergeCell ref="B25:C25"/>
    <mergeCell ref="B26:C26"/>
    <mergeCell ref="A29:C29"/>
    <mergeCell ref="B30:C30"/>
    <mergeCell ref="B31:C31"/>
    <mergeCell ref="B32:C32"/>
    <mergeCell ref="B33:C33"/>
    <mergeCell ref="B34:C34"/>
    <mergeCell ref="B35:C35"/>
    <mergeCell ref="B22:C22"/>
    <mergeCell ref="B7:C7"/>
    <mergeCell ref="B8:C8"/>
    <mergeCell ref="A11:C11"/>
    <mergeCell ref="B12:C12"/>
    <mergeCell ref="B13:C13"/>
    <mergeCell ref="B14:C14"/>
    <mergeCell ref="B15:C15"/>
    <mergeCell ref="B16:C16"/>
    <mergeCell ref="B17:C17"/>
    <mergeCell ref="A20:C20"/>
    <mergeCell ref="B21:C21"/>
    <mergeCell ref="B6:C6"/>
    <mergeCell ref="A1:C1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46" workbookViewId="0">
      <selection activeCell="E6" sqref="E6"/>
    </sheetView>
  </sheetViews>
  <sheetFormatPr defaultRowHeight="15" x14ac:dyDescent="0.25"/>
  <cols>
    <col min="2" max="2" width="36.5703125" customWidth="1"/>
    <col min="3" max="3" width="14.140625" customWidth="1"/>
  </cols>
  <sheetData>
    <row r="1" spans="1:3" ht="51.75" customHeight="1" x14ac:dyDescent="0.25">
      <c r="A1" s="2" t="s">
        <v>46</v>
      </c>
      <c r="B1" s="2"/>
      <c r="C1" s="2"/>
    </row>
    <row r="2" spans="1:3" ht="31.5" customHeight="1" x14ac:dyDescent="0.25">
      <c r="A2" s="2" t="s">
        <v>8</v>
      </c>
      <c r="B2" s="2"/>
      <c r="C2" s="2"/>
    </row>
    <row r="3" spans="1:3" x14ac:dyDescent="0.25">
      <c r="B3" s="5" t="s">
        <v>4</v>
      </c>
      <c r="C3" s="5"/>
    </row>
    <row r="4" spans="1:3" x14ac:dyDescent="0.25">
      <c r="B4" s="3"/>
      <c r="C4" s="3"/>
    </row>
    <row r="5" spans="1:3" x14ac:dyDescent="0.25">
      <c r="B5" t="s">
        <v>5</v>
      </c>
      <c r="C5" t="s">
        <v>3</v>
      </c>
    </row>
    <row r="6" spans="1:3" x14ac:dyDescent="0.25">
      <c r="C6">
        <f>B6*100</f>
        <v>0</v>
      </c>
    </row>
    <row r="7" spans="1:3" x14ac:dyDescent="0.25">
      <c r="A7" s="3" t="s">
        <v>9</v>
      </c>
      <c r="B7" s="3"/>
      <c r="C7" s="3"/>
    </row>
    <row r="8" spans="1:3" x14ac:dyDescent="0.25">
      <c r="B8" s="5" t="s">
        <v>4</v>
      </c>
      <c r="C8" s="5"/>
    </row>
    <row r="9" spans="1:3" x14ac:dyDescent="0.25">
      <c r="B9" s="3"/>
      <c r="C9" s="3"/>
    </row>
    <row r="10" spans="1:3" x14ac:dyDescent="0.25">
      <c r="B10" t="s">
        <v>5</v>
      </c>
      <c r="C10" t="s">
        <v>3</v>
      </c>
    </row>
    <row r="11" spans="1:3" x14ac:dyDescent="0.25">
      <c r="C11">
        <f>B11*60</f>
        <v>0</v>
      </c>
    </row>
    <row r="12" spans="1:3" ht="28.5" customHeight="1" x14ac:dyDescent="0.25">
      <c r="A12" s="2" t="s">
        <v>33</v>
      </c>
      <c r="B12" s="2"/>
      <c r="C12" s="2"/>
    </row>
    <row r="13" spans="1:3" x14ac:dyDescent="0.25">
      <c r="A13" t="s">
        <v>1</v>
      </c>
      <c r="B13" s="4" t="s">
        <v>4</v>
      </c>
      <c r="C13" s="4"/>
    </row>
    <row r="14" spans="1:3" x14ac:dyDescent="0.25">
      <c r="A14">
        <v>1</v>
      </c>
      <c r="B14" s="3"/>
      <c r="C14" s="3"/>
    </row>
    <row r="15" spans="1:3" x14ac:dyDescent="0.25">
      <c r="A15">
        <v>2</v>
      </c>
      <c r="B15" s="3"/>
      <c r="C15" s="3"/>
    </row>
    <row r="16" spans="1:3" x14ac:dyDescent="0.25">
      <c r="A16">
        <v>3</v>
      </c>
      <c r="B16" s="3"/>
      <c r="C16" s="3"/>
    </row>
    <row r="17" spans="1:3" x14ac:dyDescent="0.25">
      <c r="A17">
        <v>4</v>
      </c>
      <c r="B17" s="3"/>
      <c r="C17" s="3"/>
    </row>
    <row r="18" spans="1:3" x14ac:dyDescent="0.25">
      <c r="A18">
        <v>5</v>
      </c>
      <c r="B18" s="3"/>
      <c r="C18" s="3"/>
    </row>
    <row r="19" spans="1:3" x14ac:dyDescent="0.25">
      <c r="B19" t="s">
        <v>5</v>
      </c>
      <c r="C19" t="s">
        <v>3</v>
      </c>
    </row>
    <row r="20" spans="1:3" x14ac:dyDescent="0.25">
      <c r="C20">
        <f>B20*30</f>
        <v>0</v>
      </c>
    </row>
    <row r="21" spans="1:3" ht="30.75" customHeight="1" x14ac:dyDescent="0.25">
      <c r="A21" s="2" t="s">
        <v>34</v>
      </c>
      <c r="B21" s="2"/>
      <c r="C21" s="2"/>
    </row>
    <row r="22" spans="1:3" x14ac:dyDescent="0.25">
      <c r="A22" t="s">
        <v>1</v>
      </c>
      <c r="B22" s="4" t="s">
        <v>4</v>
      </c>
      <c r="C22" s="4"/>
    </row>
    <row r="23" spans="1:3" x14ac:dyDescent="0.25">
      <c r="A23">
        <v>1</v>
      </c>
      <c r="B23" s="3"/>
      <c r="C23" s="3"/>
    </row>
    <row r="24" spans="1:3" x14ac:dyDescent="0.25">
      <c r="A24">
        <v>2</v>
      </c>
      <c r="B24" s="3"/>
      <c r="C24" s="3"/>
    </row>
    <row r="25" spans="1:3" x14ac:dyDescent="0.25">
      <c r="A25">
        <v>3</v>
      </c>
      <c r="B25" s="3"/>
      <c r="C25" s="3"/>
    </row>
    <row r="26" spans="1:3" x14ac:dyDescent="0.25">
      <c r="A26">
        <v>4</v>
      </c>
      <c r="B26" s="3"/>
      <c r="C26" s="3"/>
    </row>
    <row r="27" spans="1:3" x14ac:dyDescent="0.25">
      <c r="A27">
        <v>5</v>
      </c>
      <c r="B27" s="3"/>
      <c r="C27" s="3"/>
    </row>
    <row r="28" spans="1:3" x14ac:dyDescent="0.25">
      <c r="B28" t="s">
        <v>5</v>
      </c>
      <c r="C28" t="s">
        <v>3</v>
      </c>
    </row>
    <row r="29" spans="1:3" x14ac:dyDescent="0.25">
      <c r="C29">
        <f>B29*15</f>
        <v>0</v>
      </c>
    </row>
    <row r="30" spans="1:3" ht="30.75" customHeight="1" x14ac:dyDescent="0.25">
      <c r="A30" s="2" t="s">
        <v>35</v>
      </c>
      <c r="B30" s="2"/>
      <c r="C30" s="2"/>
    </row>
    <row r="31" spans="1:3" x14ac:dyDescent="0.25">
      <c r="A31" t="s">
        <v>1</v>
      </c>
      <c r="B31" s="4" t="s">
        <v>4</v>
      </c>
      <c r="C31" s="4"/>
    </row>
    <row r="32" spans="1:3" x14ac:dyDescent="0.25">
      <c r="A32">
        <v>1</v>
      </c>
      <c r="B32" s="3"/>
      <c r="C32" s="3"/>
    </row>
    <row r="33" spans="1:3" x14ac:dyDescent="0.25">
      <c r="A33">
        <v>2</v>
      </c>
      <c r="B33" s="3"/>
      <c r="C33" s="3"/>
    </row>
    <row r="34" spans="1:3" x14ac:dyDescent="0.25">
      <c r="A34">
        <v>3</v>
      </c>
      <c r="B34" s="3"/>
      <c r="C34" s="3"/>
    </row>
    <row r="35" spans="1:3" x14ac:dyDescent="0.25">
      <c r="A35">
        <v>4</v>
      </c>
      <c r="B35" s="3"/>
      <c r="C35" s="3"/>
    </row>
    <row r="36" spans="1:3" x14ac:dyDescent="0.25">
      <c r="A36">
        <v>5</v>
      </c>
      <c r="B36" s="3"/>
      <c r="C36" s="3"/>
    </row>
    <row r="37" spans="1:3" x14ac:dyDescent="0.25">
      <c r="B37" t="s">
        <v>5</v>
      </c>
      <c r="C37" t="s">
        <v>3</v>
      </c>
    </row>
    <row r="38" spans="1:3" x14ac:dyDescent="0.25">
      <c r="C38">
        <f>B38*10</f>
        <v>0</v>
      </c>
    </row>
    <row r="39" spans="1:3" ht="30.75" customHeight="1" x14ac:dyDescent="0.25">
      <c r="A39" s="2" t="s">
        <v>36</v>
      </c>
      <c r="B39" s="2"/>
      <c r="C39" s="2"/>
    </row>
    <row r="40" spans="1:3" x14ac:dyDescent="0.25">
      <c r="A40" t="s">
        <v>1</v>
      </c>
      <c r="B40" s="4" t="s">
        <v>4</v>
      </c>
      <c r="C40" s="4"/>
    </row>
    <row r="41" spans="1:3" x14ac:dyDescent="0.25">
      <c r="A41">
        <v>1</v>
      </c>
      <c r="B41" s="3"/>
      <c r="C41" s="3"/>
    </row>
    <row r="42" spans="1:3" x14ac:dyDescent="0.25">
      <c r="A42">
        <v>2</v>
      </c>
      <c r="B42" s="3"/>
      <c r="C42" s="3"/>
    </row>
    <row r="43" spans="1:3" x14ac:dyDescent="0.25">
      <c r="A43">
        <v>3</v>
      </c>
      <c r="B43" s="3"/>
      <c r="C43" s="3"/>
    </row>
    <row r="44" spans="1:3" x14ac:dyDescent="0.25">
      <c r="A44">
        <v>4</v>
      </c>
      <c r="B44" s="3"/>
      <c r="C44" s="3"/>
    </row>
    <row r="45" spans="1:3" x14ac:dyDescent="0.25">
      <c r="A45">
        <v>5</v>
      </c>
      <c r="B45" s="3"/>
      <c r="C45" s="3"/>
    </row>
    <row r="46" spans="1:3" x14ac:dyDescent="0.25">
      <c r="B46" t="s">
        <v>5</v>
      </c>
      <c r="C46" t="s">
        <v>3</v>
      </c>
    </row>
    <row r="47" spans="1:3" x14ac:dyDescent="0.25">
      <c r="C47">
        <f>B47*5</f>
        <v>0</v>
      </c>
    </row>
    <row r="48" spans="1:3" ht="33.75" customHeight="1" x14ac:dyDescent="0.25">
      <c r="A48" s="2" t="s">
        <v>10</v>
      </c>
      <c r="B48" s="2"/>
      <c r="C48" s="2"/>
    </row>
    <row r="49" spans="1:3" x14ac:dyDescent="0.25">
      <c r="B49" t="s">
        <v>5</v>
      </c>
      <c r="C49" t="s">
        <v>3</v>
      </c>
    </row>
    <row r="50" spans="1:3" x14ac:dyDescent="0.25">
      <c r="C50">
        <f>B50*7</f>
        <v>0</v>
      </c>
    </row>
    <row r="51" spans="1:3" ht="18.75" customHeight="1" x14ac:dyDescent="0.25">
      <c r="A51" s="2" t="s">
        <v>37</v>
      </c>
      <c r="B51" s="2"/>
      <c r="C51" s="2"/>
    </row>
    <row r="52" spans="1:3" x14ac:dyDescent="0.25">
      <c r="A52" t="s">
        <v>1</v>
      </c>
      <c r="B52" s="4" t="s">
        <v>4</v>
      </c>
      <c r="C52" s="4"/>
    </row>
    <row r="53" spans="1:3" x14ac:dyDescent="0.25">
      <c r="A53">
        <v>1</v>
      </c>
      <c r="B53" s="3"/>
      <c r="C53" s="3"/>
    </row>
    <row r="54" spans="1:3" x14ac:dyDescent="0.25">
      <c r="A54">
        <v>2</v>
      </c>
      <c r="B54" s="3"/>
      <c r="C54" s="3"/>
    </row>
    <row r="55" spans="1:3" x14ac:dyDescent="0.25">
      <c r="A55">
        <v>3</v>
      </c>
      <c r="B55" s="3"/>
      <c r="C55" s="3"/>
    </row>
    <row r="56" spans="1:3" x14ac:dyDescent="0.25">
      <c r="A56">
        <v>4</v>
      </c>
      <c r="B56" s="3"/>
      <c r="C56" s="3"/>
    </row>
    <row r="57" spans="1:3" x14ac:dyDescent="0.25">
      <c r="A57">
        <v>5</v>
      </c>
      <c r="B57" s="3"/>
      <c r="C57" s="3"/>
    </row>
    <row r="58" spans="1:3" x14ac:dyDescent="0.25">
      <c r="B58" t="s">
        <v>5</v>
      </c>
      <c r="C58" t="s">
        <v>3</v>
      </c>
    </row>
    <row r="59" spans="1:3" x14ac:dyDescent="0.25">
      <c r="C59">
        <f>B59*3</f>
        <v>0</v>
      </c>
    </row>
    <row r="60" spans="1:3" ht="31.5" customHeight="1" x14ac:dyDescent="0.25">
      <c r="A60" s="2" t="s">
        <v>38</v>
      </c>
      <c r="B60" s="2"/>
      <c r="C60" s="2"/>
    </row>
    <row r="61" spans="1:3" x14ac:dyDescent="0.25">
      <c r="A61" t="s">
        <v>1</v>
      </c>
      <c r="B61" s="4" t="s">
        <v>4</v>
      </c>
      <c r="C61" s="4"/>
    </row>
    <row r="62" spans="1:3" x14ac:dyDescent="0.25">
      <c r="A62">
        <v>1</v>
      </c>
      <c r="B62" s="3"/>
      <c r="C62" s="3"/>
    </row>
    <row r="63" spans="1:3" x14ac:dyDescent="0.25">
      <c r="A63">
        <v>2</v>
      </c>
      <c r="B63" s="3"/>
      <c r="C63" s="3"/>
    </row>
    <row r="64" spans="1:3" x14ac:dyDescent="0.25">
      <c r="A64">
        <v>3</v>
      </c>
      <c r="B64" s="3"/>
      <c r="C64" s="3"/>
    </row>
    <row r="65" spans="1:3" x14ac:dyDescent="0.25">
      <c r="A65">
        <v>4</v>
      </c>
      <c r="B65" s="3"/>
      <c r="C65" s="3"/>
    </row>
    <row r="66" spans="1:3" x14ac:dyDescent="0.25">
      <c r="A66">
        <v>5</v>
      </c>
      <c r="B66" s="3"/>
      <c r="C66" s="3"/>
    </row>
    <row r="67" spans="1:3" x14ac:dyDescent="0.25">
      <c r="B67" t="s">
        <v>5</v>
      </c>
      <c r="C67" t="s">
        <v>3</v>
      </c>
    </row>
    <row r="68" spans="1:3" x14ac:dyDescent="0.25">
      <c r="C68">
        <f>B68*1</f>
        <v>0</v>
      </c>
    </row>
    <row r="69" spans="1:3" x14ac:dyDescent="0.25">
      <c r="A69" s="4" t="s">
        <v>13</v>
      </c>
      <c r="B69" s="4"/>
      <c r="C69">
        <f>SUM(C6,C11,C20,C29,C38,C47,C50,C59,C68)</f>
        <v>0</v>
      </c>
    </row>
  </sheetData>
  <mergeCells count="51">
    <mergeCell ref="B41:C41"/>
    <mergeCell ref="B42:C42"/>
    <mergeCell ref="B43:C43"/>
    <mergeCell ref="B44:C44"/>
    <mergeCell ref="B45:C45"/>
    <mergeCell ref="B34:C34"/>
    <mergeCell ref="B35:C35"/>
    <mergeCell ref="B36:C36"/>
    <mergeCell ref="A39:C39"/>
    <mergeCell ref="B40:C40"/>
    <mergeCell ref="A69:B69"/>
    <mergeCell ref="B61:C61"/>
    <mergeCell ref="B62:C62"/>
    <mergeCell ref="B63:C63"/>
    <mergeCell ref="B64:C64"/>
    <mergeCell ref="B65:C65"/>
    <mergeCell ref="B66:C66"/>
    <mergeCell ref="A60:C60"/>
    <mergeCell ref="B25:C25"/>
    <mergeCell ref="B26:C26"/>
    <mergeCell ref="B27:C27"/>
    <mergeCell ref="A48:C48"/>
    <mergeCell ref="A51:C51"/>
    <mergeCell ref="B52:C52"/>
    <mergeCell ref="B53:C53"/>
    <mergeCell ref="B54:C54"/>
    <mergeCell ref="B55:C55"/>
    <mergeCell ref="B56:C56"/>
    <mergeCell ref="B57:C57"/>
    <mergeCell ref="A30:C30"/>
    <mergeCell ref="B31:C31"/>
    <mergeCell ref="B32:C32"/>
    <mergeCell ref="B33:C33"/>
    <mergeCell ref="B24:C24"/>
    <mergeCell ref="B9:C9"/>
    <mergeCell ref="A12:C12"/>
    <mergeCell ref="B13:C13"/>
    <mergeCell ref="B14:C14"/>
    <mergeCell ref="B15:C15"/>
    <mergeCell ref="B16:C16"/>
    <mergeCell ref="B17:C17"/>
    <mergeCell ref="B18:C18"/>
    <mergeCell ref="A21:C21"/>
    <mergeCell ref="B22:C22"/>
    <mergeCell ref="B23:C23"/>
    <mergeCell ref="B8:C8"/>
    <mergeCell ref="A1:C1"/>
    <mergeCell ref="A2:C2"/>
    <mergeCell ref="B3:C3"/>
    <mergeCell ref="B4:C4"/>
    <mergeCell ref="A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40" workbookViewId="0">
      <selection sqref="A1:C1"/>
    </sheetView>
  </sheetViews>
  <sheetFormatPr defaultRowHeight="15" x14ac:dyDescent="0.25"/>
  <cols>
    <col min="2" max="2" width="36.85546875" customWidth="1"/>
  </cols>
  <sheetData>
    <row r="1" spans="1:3" x14ac:dyDescent="0.25">
      <c r="A1" s="3" t="s">
        <v>47</v>
      </c>
      <c r="B1" s="3"/>
      <c r="C1" s="3"/>
    </row>
    <row r="2" spans="1:3" x14ac:dyDescent="0.25">
      <c r="A2" s="3" t="s">
        <v>28</v>
      </c>
      <c r="B2" s="3"/>
      <c r="C2" s="3"/>
    </row>
    <row r="3" spans="1:3" x14ac:dyDescent="0.25">
      <c r="A3" t="s">
        <v>1</v>
      </c>
      <c r="B3" s="4" t="s">
        <v>4</v>
      </c>
      <c r="C3" s="4"/>
    </row>
    <row r="4" spans="1:3" x14ac:dyDescent="0.25">
      <c r="A4">
        <v>1</v>
      </c>
      <c r="B4" s="3"/>
      <c r="C4" s="3"/>
    </row>
    <row r="5" spans="1:3" x14ac:dyDescent="0.25">
      <c r="A5">
        <v>2</v>
      </c>
      <c r="B5" s="3"/>
      <c r="C5" s="3"/>
    </row>
    <row r="6" spans="1:3" x14ac:dyDescent="0.25">
      <c r="A6">
        <v>3</v>
      </c>
      <c r="B6" s="3"/>
      <c r="C6" s="3"/>
    </row>
    <row r="7" spans="1:3" x14ac:dyDescent="0.25">
      <c r="A7">
        <v>4</v>
      </c>
      <c r="B7" s="3"/>
      <c r="C7" s="3"/>
    </row>
    <row r="8" spans="1:3" x14ac:dyDescent="0.25">
      <c r="A8">
        <v>5</v>
      </c>
      <c r="B8" s="3"/>
      <c r="C8" s="3"/>
    </row>
    <row r="9" spans="1:3" x14ac:dyDescent="0.25">
      <c r="B9" t="s">
        <v>5</v>
      </c>
      <c r="C9" t="s">
        <v>3</v>
      </c>
    </row>
    <row r="10" spans="1:3" x14ac:dyDescent="0.25">
      <c r="C10">
        <f>B10*20</f>
        <v>0</v>
      </c>
    </row>
    <row r="11" spans="1:3" x14ac:dyDescent="0.25">
      <c r="A11" s="3" t="s">
        <v>29</v>
      </c>
      <c r="B11" s="3"/>
      <c r="C11" s="3"/>
    </row>
    <row r="12" spans="1:3" x14ac:dyDescent="0.25">
      <c r="A12" t="s">
        <v>1</v>
      </c>
      <c r="B12" s="4" t="s">
        <v>4</v>
      </c>
      <c r="C12" s="4"/>
    </row>
    <row r="13" spans="1:3" x14ac:dyDescent="0.25">
      <c r="A13">
        <v>1</v>
      </c>
      <c r="B13" s="3"/>
      <c r="C13" s="3"/>
    </row>
    <row r="14" spans="1:3" x14ac:dyDescent="0.25">
      <c r="A14">
        <v>2</v>
      </c>
      <c r="B14" s="3"/>
      <c r="C14" s="3"/>
    </row>
    <row r="15" spans="1:3" x14ac:dyDescent="0.25">
      <c r="A15">
        <v>3</v>
      </c>
      <c r="B15" s="3"/>
      <c r="C15" s="3"/>
    </row>
    <row r="16" spans="1:3" x14ac:dyDescent="0.25">
      <c r="A16">
        <v>4</v>
      </c>
      <c r="B16" s="3"/>
      <c r="C16" s="3"/>
    </row>
    <row r="17" spans="1:3" x14ac:dyDescent="0.25">
      <c r="A17">
        <v>5</v>
      </c>
      <c r="B17" s="3"/>
      <c r="C17" s="3"/>
    </row>
    <row r="18" spans="1:3" x14ac:dyDescent="0.25">
      <c r="B18" t="s">
        <v>5</v>
      </c>
      <c r="C18" t="s">
        <v>3</v>
      </c>
    </row>
    <row r="19" spans="1:3" x14ac:dyDescent="0.25">
      <c r="C19">
        <f>B19*15</f>
        <v>0</v>
      </c>
    </row>
    <row r="20" spans="1:3" x14ac:dyDescent="0.25">
      <c r="A20" s="3" t="s">
        <v>30</v>
      </c>
      <c r="B20" s="3"/>
      <c r="C20" s="3"/>
    </row>
    <row r="21" spans="1:3" x14ac:dyDescent="0.25">
      <c r="A21" t="s">
        <v>1</v>
      </c>
      <c r="B21" s="4" t="s">
        <v>4</v>
      </c>
      <c r="C21" s="4"/>
    </row>
    <row r="22" spans="1:3" x14ac:dyDescent="0.25">
      <c r="A22">
        <v>1</v>
      </c>
      <c r="B22" s="3"/>
      <c r="C22" s="3"/>
    </row>
    <row r="23" spans="1:3" x14ac:dyDescent="0.25">
      <c r="A23">
        <v>2</v>
      </c>
      <c r="B23" s="3"/>
      <c r="C23" s="3"/>
    </row>
    <row r="24" spans="1:3" x14ac:dyDescent="0.25">
      <c r="A24">
        <v>3</v>
      </c>
      <c r="B24" s="3"/>
      <c r="C24" s="3"/>
    </row>
    <row r="25" spans="1:3" x14ac:dyDescent="0.25">
      <c r="A25">
        <v>4</v>
      </c>
      <c r="B25" s="3"/>
      <c r="C25" s="3"/>
    </row>
    <row r="26" spans="1:3" x14ac:dyDescent="0.25">
      <c r="A26">
        <v>5</v>
      </c>
      <c r="B26" s="3"/>
      <c r="C26" s="3"/>
    </row>
    <row r="27" spans="1:3" x14ac:dyDescent="0.25">
      <c r="B27" t="s">
        <v>5</v>
      </c>
      <c r="C27" t="s">
        <v>3</v>
      </c>
    </row>
    <row r="28" spans="1:3" x14ac:dyDescent="0.25">
      <c r="C28">
        <f>B28*4</f>
        <v>0</v>
      </c>
    </row>
    <row r="29" spans="1:3" x14ac:dyDescent="0.25">
      <c r="A29" s="3" t="s">
        <v>27</v>
      </c>
      <c r="B29" s="3"/>
      <c r="C29" s="3"/>
    </row>
    <row r="30" spans="1:3" x14ac:dyDescent="0.25">
      <c r="A30" t="s">
        <v>1</v>
      </c>
      <c r="B30" s="4" t="s">
        <v>4</v>
      </c>
      <c r="C30" s="4"/>
    </row>
    <row r="31" spans="1:3" x14ac:dyDescent="0.25">
      <c r="A31">
        <v>1</v>
      </c>
      <c r="B31" s="3"/>
      <c r="C31" s="3"/>
    </row>
    <row r="32" spans="1:3" x14ac:dyDescent="0.25">
      <c r="A32">
        <v>2</v>
      </c>
      <c r="B32" s="3"/>
      <c r="C32" s="3"/>
    </row>
    <row r="33" spans="1:3" x14ac:dyDescent="0.25">
      <c r="A33">
        <v>3</v>
      </c>
      <c r="B33" s="3"/>
      <c r="C33" s="3"/>
    </row>
    <row r="34" spans="1:3" x14ac:dyDescent="0.25">
      <c r="A34">
        <v>4</v>
      </c>
      <c r="B34" s="3"/>
      <c r="C34" s="3"/>
    </row>
    <row r="35" spans="1:3" x14ac:dyDescent="0.25">
      <c r="A35">
        <v>5</v>
      </c>
      <c r="B35" s="3"/>
      <c r="C35" s="3"/>
    </row>
    <row r="36" spans="1:3" x14ac:dyDescent="0.25">
      <c r="B36" t="s">
        <v>5</v>
      </c>
      <c r="C36" t="s">
        <v>3</v>
      </c>
    </row>
    <row r="37" spans="1:3" x14ac:dyDescent="0.25">
      <c r="C37">
        <f>B37*10</f>
        <v>0</v>
      </c>
    </row>
    <row r="38" spans="1:3" x14ac:dyDescent="0.25">
      <c r="A38" s="3" t="s">
        <v>31</v>
      </c>
      <c r="B38" s="3"/>
      <c r="C38" s="3"/>
    </row>
    <row r="39" spans="1:3" x14ac:dyDescent="0.25">
      <c r="A39" t="s">
        <v>1</v>
      </c>
      <c r="B39" s="4" t="s">
        <v>4</v>
      </c>
      <c r="C39" s="4"/>
    </row>
    <row r="40" spans="1:3" x14ac:dyDescent="0.25">
      <c r="A40">
        <v>1</v>
      </c>
      <c r="B40" s="3"/>
      <c r="C40" s="3"/>
    </row>
    <row r="41" spans="1:3" x14ac:dyDescent="0.25">
      <c r="A41">
        <v>2</v>
      </c>
      <c r="B41" s="3"/>
      <c r="C41" s="3"/>
    </row>
    <row r="42" spans="1:3" x14ac:dyDescent="0.25">
      <c r="A42">
        <v>3</v>
      </c>
      <c r="B42" s="3"/>
      <c r="C42" s="3"/>
    </row>
    <row r="43" spans="1:3" x14ac:dyDescent="0.25">
      <c r="A43">
        <v>4</v>
      </c>
      <c r="B43" s="3"/>
      <c r="C43" s="3"/>
    </row>
    <row r="44" spans="1:3" x14ac:dyDescent="0.25">
      <c r="A44">
        <v>5</v>
      </c>
      <c r="B44" s="3"/>
      <c r="C44" s="3"/>
    </row>
    <row r="45" spans="1:3" x14ac:dyDescent="0.25">
      <c r="B45" t="s">
        <v>5</v>
      </c>
      <c r="C45" t="s">
        <v>3</v>
      </c>
    </row>
    <row r="46" spans="1:3" x14ac:dyDescent="0.25">
      <c r="C46">
        <f>B46*5</f>
        <v>0</v>
      </c>
    </row>
    <row r="47" spans="1:3" ht="29.25" customHeight="1" x14ac:dyDescent="0.25">
      <c r="A47" s="2" t="s">
        <v>32</v>
      </c>
      <c r="B47" s="2"/>
      <c r="C47" s="2"/>
    </row>
    <row r="48" spans="1:3" x14ac:dyDescent="0.25">
      <c r="A48" t="s">
        <v>1</v>
      </c>
      <c r="B48" s="4" t="s">
        <v>4</v>
      </c>
      <c r="C48" s="4"/>
    </row>
    <row r="49" spans="1:3" x14ac:dyDescent="0.25">
      <c r="A49">
        <v>1</v>
      </c>
      <c r="B49" s="3"/>
      <c r="C49" s="3"/>
    </row>
    <row r="50" spans="1:3" x14ac:dyDescent="0.25">
      <c r="A50">
        <v>2</v>
      </c>
      <c r="B50" s="3"/>
      <c r="C50" s="3"/>
    </row>
    <row r="51" spans="1:3" x14ac:dyDescent="0.25">
      <c r="A51">
        <v>3</v>
      </c>
      <c r="B51" s="3"/>
      <c r="C51" s="3"/>
    </row>
    <row r="52" spans="1:3" x14ac:dyDescent="0.25">
      <c r="A52">
        <v>4</v>
      </c>
      <c r="B52" s="3"/>
      <c r="C52" s="3"/>
    </row>
    <row r="53" spans="1:3" x14ac:dyDescent="0.25">
      <c r="A53">
        <v>5</v>
      </c>
      <c r="B53" s="3"/>
      <c r="C53" s="3"/>
    </row>
    <row r="54" spans="1:3" x14ac:dyDescent="0.25">
      <c r="B54" t="s">
        <v>5</v>
      </c>
      <c r="C54" t="s">
        <v>3</v>
      </c>
    </row>
    <row r="55" spans="1:3" x14ac:dyDescent="0.25">
      <c r="C55">
        <f>B55*3</f>
        <v>0</v>
      </c>
    </row>
    <row r="56" spans="1:3" x14ac:dyDescent="0.25">
      <c r="A56" s="5" t="s">
        <v>14</v>
      </c>
      <c r="B56" s="5"/>
      <c r="C56">
        <f>SUM(C10,C19,C28,C37,C46,C55)</f>
        <v>0</v>
      </c>
    </row>
  </sheetData>
  <mergeCells count="44">
    <mergeCell ref="B50:C50"/>
    <mergeCell ref="B51:C51"/>
    <mergeCell ref="B52:C52"/>
    <mergeCell ref="B53:C53"/>
    <mergeCell ref="A38:C38"/>
    <mergeCell ref="B39:C39"/>
    <mergeCell ref="B40:C40"/>
    <mergeCell ref="B41:C41"/>
    <mergeCell ref="B42:C42"/>
    <mergeCell ref="B43:C43"/>
    <mergeCell ref="B44:C44"/>
    <mergeCell ref="B24:C24"/>
    <mergeCell ref="B25:C25"/>
    <mergeCell ref="B26:C26"/>
    <mergeCell ref="A47:C47"/>
    <mergeCell ref="B49:C49"/>
    <mergeCell ref="A29:C29"/>
    <mergeCell ref="B30:C30"/>
    <mergeCell ref="B31:C31"/>
    <mergeCell ref="B32:C32"/>
    <mergeCell ref="B33:C33"/>
    <mergeCell ref="B34:C34"/>
    <mergeCell ref="B35:C35"/>
    <mergeCell ref="B17:C17"/>
    <mergeCell ref="A20:C20"/>
    <mergeCell ref="B21:C21"/>
    <mergeCell ref="B22:C22"/>
    <mergeCell ref="B23:C23"/>
    <mergeCell ref="A56:B56"/>
    <mergeCell ref="B14:C14"/>
    <mergeCell ref="A1:C1"/>
    <mergeCell ref="A2:C2"/>
    <mergeCell ref="B3:C3"/>
    <mergeCell ref="B4:C4"/>
    <mergeCell ref="B5:C5"/>
    <mergeCell ref="B6:C6"/>
    <mergeCell ref="B7:C7"/>
    <mergeCell ref="B8:C8"/>
    <mergeCell ref="A11:C11"/>
    <mergeCell ref="B12:C12"/>
    <mergeCell ref="B13:C13"/>
    <mergeCell ref="B48:C48"/>
    <mergeCell ref="B15:C15"/>
    <mergeCell ref="B16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4" sqref="C14"/>
    </sheetView>
  </sheetViews>
  <sheetFormatPr defaultRowHeight="15" x14ac:dyDescent="0.25"/>
  <cols>
    <col min="2" max="2" width="42.7109375" customWidth="1"/>
  </cols>
  <sheetData>
    <row r="1" spans="1:3" ht="30" customHeight="1" x14ac:dyDescent="0.25">
      <c r="A1" s="2" t="s">
        <v>48</v>
      </c>
      <c r="B1" s="2"/>
      <c r="C1" s="2"/>
    </row>
    <row r="2" spans="1:3" x14ac:dyDescent="0.25">
      <c r="A2" s="3" t="s">
        <v>26</v>
      </c>
      <c r="B2" s="3"/>
      <c r="C2" s="3"/>
    </row>
    <row r="3" spans="1:3" x14ac:dyDescent="0.25">
      <c r="A3" t="s">
        <v>1</v>
      </c>
      <c r="B3" s="4" t="s">
        <v>4</v>
      </c>
      <c r="C3" s="4"/>
    </row>
    <row r="4" spans="1:3" x14ac:dyDescent="0.25">
      <c r="A4">
        <v>1</v>
      </c>
      <c r="B4" s="3"/>
      <c r="C4" s="3"/>
    </row>
    <row r="5" spans="1:3" x14ac:dyDescent="0.25">
      <c r="A5">
        <v>2</v>
      </c>
      <c r="B5" s="3"/>
      <c r="C5" s="3"/>
    </row>
    <row r="6" spans="1:3" x14ac:dyDescent="0.25">
      <c r="A6">
        <v>3</v>
      </c>
      <c r="B6" s="3"/>
      <c r="C6" s="3"/>
    </row>
    <row r="7" spans="1:3" x14ac:dyDescent="0.25">
      <c r="A7">
        <v>4</v>
      </c>
      <c r="B7" s="3"/>
      <c r="C7" s="3"/>
    </row>
    <row r="8" spans="1:3" x14ac:dyDescent="0.25">
      <c r="A8">
        <v>5</v>
      </c>
      <c r="B8" s="3"/>
      <c r="C8" s="3"/>
    </row>
    <row r="9" spans="1:3" x14ac:dyDescent="0.25">
      <c r="B9" t="s">
        <v>5</v>
      </c>
      <c r="C9" t="s">
        <v>3</v>
      </c>
    </row>
    <row r="10" spans="1:3" x14ac:dyDescent="0.25">
      <c r="C10">
        <f>B10*10</f>
        <v>0</v>
      </c>
    </row>
    <row r="11" spans="1:3" x14ac:dyDescent="0.25">
      <c r="A11" s="5" t="s">
        <v>15</v>
      </c>
      <c r="B11" s="5"/>
      <c r="C11">
        <f>C10</f>
        <v>0</v>
      </c>
    </row>
    <row r="13" spans="1:3" x14ac:dyDescent="0.25">
      <c r="A13" s="5" t="s">
        <v>16</v>
      </c>
      <c r="B13" s="5"/>
      <c r="C13">
        <f>SUM(Публикации!D147,Конференции!C137,РИД!D38,Гранты!C62,'Премии, звания, стипендии'!C65,Конкурсы!C69,'Научные стажировки'!C56,'Руководство '!C11)</f>
        <v>0</v>
      </c>
    </row>
  </sheetData>
  <mergeCells count="10">
    <mergeCell ref="B7:C7"/>
    <mergeCell ref="B8:C8"/>
    <mergeCell ref="A11:B11"/>
    <mergeCell ref="A13:B13"/>
    <mergeCell ref="A1:C1"/>
    <mergeCell ref="A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Публикации</vt:lpstr>
      <vt:lpstr>Конференции</vt:lpstr>
      <vt:lpstr>РИД</vt:lpstr>
      <vt:lpstr>Гранты</vt:lpstr>
      <vt:lpstr>Премии, звания, стипендии</vt:lpstr>
      <vt:lpstr>Конкурсы</vt:lpstr>
      <vt:lpstr>Научные стажировки</vt:lpstr>
      <vt:lpstr>Руководство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Мария Игоревна</dc:creator>
  <cp:lastModifiedBy>Борисенко Мария Игоревна</cp:lastModifiedBy>
  <dcterms:created xsi:type="dcterms:W3CDTF">2019-09-02T14:44:37Z</dcterms:created>
  <dcterms:modified xsi:type="dcterms:W3CDTF">2021-01-22T09:07:20Z</dcterms:modified>
</cp:coreProperties>
</file>