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ОНПИНО\[PINOK]\объявления (извещения)\НОi\НО на сайт knvsh\"/>
    </mc:Choice>
  </mc:AlternateContent>
  <bookViews>
    <workbookView xWindow="0" yWindow="0" windowWidth="19200" windowHeight="10095"/>
  </bookViews>
  <sheets>
    <sheet name="пример Расшифровки" sheetId="9" r:id="rId1"/>
  </sheets>
  <calcPr calcId="152511"/>
</workbook>
</file>

<file path=xl/calcChain.xml><?xml version="1.0" encoding="utf-8"?>
<calcChain xmlns="http://schemas.openxmlformats.org/spreadsheetml/2006/main">
  <c r="F26" i="9" l="1"/>
  <c r="F25" i="9"/>
  <c r="F24" i="9"/>
  <c r="F23" i="9" l="1"/>
  <c r="F21" i="9"/>
  <c r="F20" i="9" s="1"/>
  <c r="F18" i="9"/>
  <c r="F10" i="9"/>
  <c r="F13" i="9"/>
  <c r="F9" i="9"/>
  <c r="F8" i="9" s="1"/>
  <c r="F17" i="9"/>
  <c r="F16" i="9"/>
  <c r="F15" i="9" l="1"/>
  <c r="F28" i="9" s="1"/>
  <c r="F12" i="9"/>
  <c r="F11" i="9" s="1"/>
  <c r="F7" i="9" s="1"/>
</calcChain>
</file>

<file path=xl/sharedStrings.xml><?xml version="1.0" encoding="utf-8"?>
<sst xmlns="http://schemas.openxmlformats.org/spreadsheetml/2006/main" count="87" uniqueCount="61">
  <si>
    <t>Итого</t>
  </si>
  <si>
    <t>№</t>
  </si>
  <si>
    <t>Коли-чество</t>
  </si>
  <si>
    <t>х</t>
  </si>
  <si>
    <t>м.п.</t>
  </si>
  <si>
    <t>Специалист</t>
  </si>
  <si>
    <t>мес.</t>
  </si>
  <si>
    <t>%</t>
  </si>
  <si>
    <t>пач.</t>
  </si>
  <si>
    <t>экз.</t>
  </si>
  <si>
    <t>Бумага формат А4</t>
  </si>
  <si>
    <t>компл.</t>
  </si>
  <si>
    <t>Услуги Интернет (800 кбит/с)</t>
  </si>
  <si>
    <t>шт.</t>
  </si>
  <si>
    <t>Примечания</t>
  </si>
  <si>
    <t>Оплата труда работников</t>
  </si>
  <si>
    <t>Ед.изме-рения</t>
  </si>
  <si>
    <t>Наименование статьи расходов</t>
  </si>
  <si>
    <t>Начисления на выплату по оплате труда работников</t>
  </si>
  <si>
    <t>Картридж</t>
  </si>
  <si>
    <t>Приложение к смете расходов</t>
  </si>
  <si>
    <t>1.2</t>
  </si>
  <si>
    <t>1.1</t>
  </si>
  <si>
    <t>(наименование мероприятия)</t>
  </si>
  <si>
    <t>Расшифровка к статьям сметы расходов</t>
  </si>
  <si>
    <t>1.1.1</t>
  </si>
  <si>
    <t>1.1.2</t>
  </si>
  <si>
    <t>1.2.1</t>
  </si>
  <si>
    <t>1.2.2</t>
  </si>
  <si>
    <t>2.1</t>
  </si>
  <si>
    <t>2.2</t>
  </si>
  <si>
    <t>2.3</t>
  </si>
  <si>
    <t>Мультимедийный проектор</t>
  </si>
  <si>
    <t>В п.3 указываются расходы на приобретение основных средств (оборудования) необходимых для выполнения мероприятий, на которые запрашивается субсидия</t>
  </si>
  <si>
    <t>3.1</t>
  </si>
  <si>
    <t>Изготовление оригинал-макета</t>
  </si>
  <si>
    <t>4.1</t>
  </si>
  <si>
    <t>4.2</t>
  </si>
  <si>
    <t>п.л.</t>
  </si>
  <si>
    <t>Комплект участника сессии (ручка, блокнот, оптический диск)</t>
  </si>
  <si>
    <t>Руководитель</t>
  </si>
  <si>
    <t>на организацию и проведение итоговой сессии научного общества</t>
  </si>
  <si>
    <r>
      <t xml:space="preserve">Цена, </t>
    </r>
    <r>
      <rPr>
        <sz val="10"/>
        <rFont val="Arial Cyr"/>
        <charset val="204"/>
      </rPr>
      <t>руб.</t>
    </r>
  </si>
  <si>
    <r>
      <t xml:space="preserve">Сумма, </t>
    </r>
    <r>
      <rPr>
        <sz val="10"/>
        <rFont val="Arial Cyr"/>
        <charset val="204"/>
      </rPr>
      <t>руб.</t>
    </r>
  </si>
  <si>
    <r>
      <t xml:space="preserve">Печать </t>
    </r>
    <r>
      <rPr>
        <sz val="10"/>
        <rFont val="Arial Cyr"/>
        <charset val="204"/>
      </rPr>
      <t>буклета</t>
    </r>
  </si>
  <si>
    <t>В пп.2  приводится расчет стоимости материальных запасов, необходимых для проведения мероприятий, с расшифровкой по каждому виду расходов</t>
  </si>
  <si>
    <t>2. Если для проводимых мероприятий выпускаются (изготавливаются, приобретаются) печатные материалы, раздаточные комплекты, иные материалы, то их количество должно соответствовать количеству участников мероприятий, указанному в техническом задании. В ином случае, необходимо будет обосновать превышение изданных (например, рассылка сборников в библиотеки и т.п.)</t>
  </si>
  <si>
    <t>3. После заполнения таблицы красный курсив лучше удалить</t>
  </si>
  <si>
    <r>
      <t xml:space="preserve">Руководитель </t>
    </r>
    <r>
      <rPr>
        <i/>
        <sz val="9"/>
        <rFont val="Arial Cyr"/>
        <charset val="204"/>
      </rPr>
      <t>(штатный сотрудник)</t>
    </r>
  </si>
  <si>
    <r>
      <t xml:space="preserve">Специалист </t>
    </r>
    <r>
      <rPr>
        <i/>
        <sz val="9"/>
        <rFont val="Arial Cyr"/>
        <charset val="204"/>
      </rPr>
      <t>(гражданско-правовой договор)</t>
    </r>
  </si>
  <si>
    <t>(пример)</t>
  </si>
  <si>
    <t xml:space="preserve">В пп.1 приводится расчет фонда оплаты труда (ФОТ) основных и вспомогательных работников, привлекаемых для подготовки и выпуска издания, и начислений по каждому работнику или по группам работников. Также, отдельно, приводится расчет ФОТ работников, выполняющих работу по договорам гражданско-правового характера, с выделением начислений. Расчет ФОТ осуществляется в пределах среднего уровня оплаты труда в бюджетных учреждениях. Процент начислений на выплаты по оплате труда (страховые взносы) должен соответствовать принятой системе </t>
  </si>
  <si>
    <r>
      <t xml:space="preserve">Оплата труда работников претендента на получение субсидий, участвующих в подготовке и проведении мероприятий, с начислениями на выплаты по оплате труда </t>
    </r>
    <r>
      <rPr>
        <sz val="10"/>
        <rFont val="Arial Cyr"/>
        <charset val="204"/>
      </rPr>
      <t>(не более 50 процентов от суммы субсидий)</t>
    </r>
  </si>
  <si>
    <r>
      <t xml:space="preserve">Приобретение материальных запасов, необходимых для подготовки и проведения мероприятий </t>
    </r>
    <r>
      <rPr>
        <sz val="10"/>
        <rFont val="Arial Cyr"/>
        <charset val="204"/>
      </rPr>
      <t>(до 100 процентов от суммы субсидий)</t>
    </r>
  </si>
  <si>
    <r>
      <t xml:space="preserve">Приобретение основных средств, необходимых для подготовки и проведения мероприятий 
</t>
    </r>
    <r>
      <rPr>
        <sz val="10"/>
        <rFont val="Arial Cyr"/>
        <charset val="204"/>
      </rPr>
      <t>(до 100 процентов от суммы субсидий)</t>
    </r>
  </si>
  <si>
    <r>
      <t xml:space="preserve">Услуги, работы привлекаемых организаций, необходимые для подготовки и проведения мероприятий </t>
    </r>
    <r>
      <rPr>
        <sz val="10"/>
        <rFont val="Arial Cyr"/>
        <charset val="204"/>
      </rPr>
      <t>(не более 100 процентов 
от суммы субсидий)</t>
    </r>
  </si>
  <si>
    <t>Руководитель претендента
на получение субсидий
(уполномоченное лицо)</t>
  </si>
  <si>
    <t>Главный бухгалтер претендента
на получение субсидий</t>
  </si>
  <si>
    <t>4.3</t>
  </si>
  <si>
    <t>В п.4  рассчитывается стоимость услуг (работ) юридических лиц, привлекаемых для выполнения мероприятий с расшифровкой по каждому виду оказываемых услуг (работ)</t>
  </si>
  <si>
    <t>1. В пп.1-4 указываются прямые расходы, необходимые для выполнения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</si>
</sst>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i/>
      <sz val="8"/>
      <color rgb="FFFF0000"/>
      <name val="Arial Cyr"/>
      <charset val="204"/>
    </font>
    <font>
      <sz val="10"/>
      <color rgb="FFFF0000"/>
      <name val="Arial Cyr"/>
      <charset val="204"/>
    </font>
    <font>
      <sz val="11"/>
      <color rgb="FFFF0000"/>
      <name val="Arial Cyr"/>
      <charset val="204"/>
    </font>
    <font>
      <i/>
      <sz val="7"/>
      <name val="Arial Cyr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/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right" vertical="top" wrapText="1"/>
    </xf>
    <xf numFmtId="4" fontId="0" fillId="0" borderId="2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vertical="top"/>
    </xf>
    <xf numFmtId="0" fontId="0" fillId="0" borderId="2" xfId="0" applyFont="1" applyFill="1" applyBorder="1" applyAlignment="1">
      <alignment horizontal="left" vertical="top" wrapText="1"/>
    </xf>
    <xf numFmtId="3" fontId="0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4" fontId="0" fillId="0" borderId="2" xfId="0" applyNumberFormat="1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I37"/>
  <sheetViews>
    <sheetView tabSelected="1" zoomScale="115" zoomScaleNormal="115" workbookViewId="0"/>
  </sheetViews>
  <sheetFormatPr defaultRowHeight="12.75" x14ac:dyDescent="0.2"/>
  <cols>
    <col min="1" max="1" width="4.85546875" customWidth="1"/>
    <col min="2" max="2" width="38.42578125" customWidth="1"/>
    <col min="3" max="3" width="8" customWidth="1"/>
    <col min="4" max="4" width="8.140625" customWidth="1"/>
    <col min="5" max="5" width="10.85546875" customWidth="1"/>
    <col min="6" max="6" width="11.7109375" customWidth="1"/>
  </cols>
  <sheetData>
    <row r="1" spans="1:9" ht="12" customHeight="1" x14ac:dyDescent="0.2">
      <c r="D1" s="44" t="s">
        <v>20</v>
      </c>
      <c r="E1" s="44"/>
      <c r="F1" s="44"/>
    </row>
    <row r="2" spans="1:9" ht="19.5" customHeight="1" x14ac:dyDescent="0.2">
      <c r="D2" s="44" t="s">
        <v>50</v>
      </c>
      <c r="E2" s="44"/>
      <c r="F2" s="44"/>
    </row>
    <row r="3" spans="1:9" ht="18" customHeight="1" x14ac:dyDescent="0.2">
      <c r="A3" s="46" t="s">
        <v>24</v>
      </c>
      <c r="B3" s="47"/>
      <c r="C3" s="47"/>
      <c r="D3" s="47"/>
      <c r="E3" s="47"/>
      <c r="F3" s="47"/>
    </row>
    <row r="4" spans="1:9" ht="15" customHeight="1" x14ac:dyDescent="0.2">
      <c r="A4" s="50" t="s">
        <v>41</v>
      </c>
      <c r="B4" s="51"/>
      <c r="C4" s="51"/>
      <c r="D4" s="51"/>
      <c r="E4" s="51"/>
      <c r="F4" s="51"/>
    </row>
    <row r="5" spans="1:9" s="14" customFormat="1" ht="9.75" customHeight="1" x14ac:dyDescent="0.2">
      <c r="A5" s="52" t="s">
        <v>23</v>
      </c>
      <c r="B5" s="52"/>
      <c r="C5" s="52"/>
      <c r="D5" s="52"/>
      <c r="E5" s="52"/>
      <c r="F5" s="52"/>
    </row>
    <row r="6" spans="1:9" s="1" customFormat="1" ht="29.25" customHeight="1" x14ac:dyDescent="0.2">
      <c r="A6" s="20" t="s">
        <v>1</v>
      </c>
      <c r="B6" s="20" t="s">
        <v>17</v>
      </c>
      <c r="C6" s="23" t="s">
        <v>2</v>
      </c>
      <c r="D6" s="23" t="s">
        <v>16</v>
      </c>
      <c r="E6" s="24" t="s">
        <v>42</v>
      </c>
      <c r="F6" s="23" t="s">
        <v>43</v>
      </c>
    </row>
    <row r="7" spans="1:9" s="1" customFormat="1" ht="81" customHeight="1" x14ac:dyDescent="0.2">
      <c r="A7" s="27">
        <v>1</v>
      </c>
      <c r="B7" s="28" t="s">
        <v>52</v>
      </c>
      <c r="C7" s="29" t="s">
        <v>3</v>
      </c>
      <c r="D7" s="29" t="s">
        <v>3</v>
      </c>
      <c r="E7" s="30" t="s">
        <v>3</v>
      </c>
      <c r="F7" s="17">
        <f>F8+F11</f>
        <v>81572.78</v>
      </c>
    </row>
    <row r="8" spans="1:9" s="1" customFormat="1" x14ac:dyDescent="0.2">
      <c r="A8" s="31" t="s">
        <v>22</v>
      </c>
      <c r="B8" s="28" t="s">
        <v>15</v>
      </c>
      <c r="C8" s="29" t="s">
        <v>3</v>
      </c>
      <c r="D8" s="29" t="s">
        <v>3</v>
      </c>
      <c r="E8" s="30" t="s">
        <v>3</v>
      </c>
      <c r="F8" s="32">
        <f>SUM(F9:F10)</f>
        <v>63570</v>
      </c>
    </row>
    <row r="9" spans="1:9" s="1" customFormat="1" x14ac:dyDescent="0.2">
      <c r="A9" s="31" t="s">
        <v>25</v>
      </c>
      <c r="B9" s="33" t="s">
        <v>40</v>
      </c>
      <c r="C9" s="34">
        <v>1</v>
      </c>
      <c r="D9" s="35" t="s">
        <v>6</v>
      </c>
      <c r="E9" s="36">
        <v>25010</v>
      </c>
      <c r="F9" s="36">
        <f>C9*E9</f>
        <v>25010</v>
      </c>
      <c r="I9" s="13"/>
    </row>
    <row r="10" spans="1:9" s="1" customFormat="1" x14ac:dyDescent="0.2">
      <c r="A10" s="31" t="s">
        <v>26</v>
      </c>
      <c r="B10" s="33" t="s">
        <v>5</v>
      </c>
      <c r="C10" s="34">
        <v>2</v>
      </c>
      <c r="D10" s="35" t="s">
        <v>6</v>
      </c>
      <c r="E10" s="36">
        <v>19280</v>
      </c>
      <c r="F10" s="36">
        <f>C10*E10</f>
        <v>38560</v>
      </c>
    </row>
    <row r="11" spans="1:9" s="1" customFormat="1" ht="25.5" x14ac:dyDescent="0.2">
      <c r="A11" s="31" t="s">
        <v>21</v>
      </c>
      <c r="B11" s="28" t="s">
        <v>18</v>
      </c>
      <c r="C11" s="29" t="s">
        <v>3</v>
      </c>
      <c r="D11" s="29" t="s">
        <v>3</v>
      </c>
      <c r="E11" s="30" t="s">
        <v>3</v>
      </c>
      <c r="F11" s="32">
        <f>SUM(F12:F13)</f>
        <v>18002.78</v>
      </c>
    </row>
    <row r="12" spans="1:9" s="1" customFormat="1" x14ac:dyDescent="0.2">
      <c r="A12" s="31" t="s">
        <v>27</v>
      </c>
      <c r="B12" s="33" t="s">
        <v>48</v>
      </c>
      <c r="C12" s="29">
        <v>30.2</v>
      </c>
      <c r="D12" s="37" t="s">
        <v>7</v>
      </c>
      <c r="E12" s="30" t="s">
        <v>3</v>
      </c>
      <c r="F12" s="36">
        <f>F9*C12/100</f>
        <v>7553.02</v>
      </c>
    </row>
    <row r="13" spans="1:9" s="1" customFormat="1" ht="17.25" customHeight="1" x14ac:dyDescent="0.2">
      <c r="A13" s="31" t="s">
        <v>28</v>
      </c>
      <c r="B13" s="33" t="s">
        <v>49</v>
      </c>
      <c r="C13" s="29">
        <v>27.1</v>
      </c>
      <c r="D13" s="37" t="s">
        <v>7</v>
      </c>
      <c r="E13" s="30" t="s">
        <v>3</v>
      </c>
      <c r="F13" s="36">
        <f>F10*C13/100</f>
        <v>10449.76</v>
      </c>
    </row>
    <row r="14" spans="1:9" s="1" customFormat="1" ht="80.25" customHeight="1" x14ac:dyDescent="0.2">
      <c r="A14" s="48" t="s">
        <v>51</v>
      </c>
      <c r="B14" s="49"/>
      <c r="C14" s="49"/>
      <c r="D14" s="49"/>
      <c r="E14" s="49"/>
      <c r="F14" s="49"/>
    </row>
    <row r="15" spans="1:9" s="1" customFormat="1" ht="56.25" customHeight="1" x14ac:dyDescent="0.2">
      <c r="A15" s="27">
        <v>2</v>
      </c>
      <c r="B15" s="28" t="s">
        <v>53</v>
      </c>
      <c r="C15" s="29" t="s">
        <v>3</v>
      </c>
      <c r="D15" s="29" t="s">
        <v>3</v>
      </c>
      <c r="E15" s="30" t="s">
        <v>3</v>
      </c>
      <c r="F15" s="38">
        <f>SUM(F16:F18)</f>
        <v>76000</v>
      </c>
    </row>
    <row r="16" spans="1:9" s="1" customFormat="1" x14ac:dyDescent="0.2">
      <c r="A16" s="31" t="s">
        <v>29</v>
      </c>
      <c r="B16" s="33" t="s">
        <v>10</v>
      </c>
      <c r="C16" s="39">
        <v>4</v>
      </c>
      <c r="D16" s="29" t="s">
        <v>8</v>
      </c>
      <c r="E16" s="40">
        <v>250</v>
      </c>
      <c r="F16" s="36">
        <f>C16*E16</f>
        <v>1000</v>
      </c>
    </row>
    <row r="17" spans="1:6" s="1" customFormat="1" x14ac:dyDescent="0.2">
      <c r="A17" s="31" t="s">
        <v>30</v>
      </c>
      <c r="B17" s="33" t="s">
        <v>19</v>
      </c>
      <c r="C17" s="39">
        <v>1</v>
      </c>
      <c r="D17" s="29" t="s">
        <v>13</v>
      </c>
      <c r="E17" s="40">
        <v>1500</v>
      </c>
      <c r="F17" s="36">
        <f>C17*E17</f>
        <v>1500</v>
      </c>
    </row>
    <row r="18" spans="1:6" s="1" customFormat="1" ht="25.5" x14ac:dyDescent="0.2">
      <c r="A18" s="31" t="s">
        <v>31</v>
      </c>
      <c r="B18" s="33" t="s">
        <v>39</v>
      </c>
      <c r="C18" s="29">
        <v>210</v>
      </c>
      <c r="D18" s="29" t="s">
        <v>11</v>
      </c>
      <c r="E18" s="40">
        <v>350</v>
      </c>
      <c r="F18" s="36">
        <f>C18*E18</f>
        <v>73500</v>
      </c>
    </row>
    <row r="19" spans="1:6" s="1" customFormat="1" ht="29.25" customHeight="1" x14ac:dyDescent="0.2">
      <c r="A19" s="48" t="s">
        <v>45</v>
      </c>
      <c r="B19" s="49"/>
      <c r="C19" s="49"/>
      <c r="D19" s="49"/>
      <c r="E19" s="49"/>
      <c r="F19" s="49"/>
    </row>
    <row r="20" spans="1:6" s="1" customFormat="1" ht="51" x14ac:dyDescent="0.2">
      <c r="A20" s="27">
        <v>3</v>
      </c>
      <c r="B20" s="28" t="s">
        <v>54</v>
      </c>
      <c r="C20" s="41" t="s">
        <v>3</v>
      </c>
      <c r="D20" s="41" t="s">
        <v>3</v>
      </c>
      <c r="E20" s="42" t="s">
        <v>3</v>
      </c>
      <c r="F20" s="38">
        <f>F21</f>
        <v>17577.22</v>
      </c>
    </row>
    <row r="21" spans="1:6" s="1" customFormat="1" x14ac:dyDescent="0.2">
      <c r="A21" s="31" t="s">
        <v>34</v>
      </c>
      <c r="B21" s="33" t="s">
        <v>32</v>
      </c>
      <c r="C21" s="39">
        <v>1</v>
      </c>
      <c r="D21" s="29" t="s">
        <v>13</v>
      </c>
      <c r="E21" s="40">
        <v>17577.22</v>
      </c>
      <c r="F21" s="36">
        <f>C21*E21</f>
        <v>17577.22</v>
      </c>
    </row>
    <row r="22" spans="1:6" s="1" customFormat="1" ht="29.25" customHeight="1" x14ac:dyDescent="0.2">
      <c r="A22" s="48" t="s">
        <v>33</v>
      </c>
      <c r="B22" s="49"/>
      <c r="C22" s="49"/>
      <c r="D22" s="49"/>
      <c r="E22" s="49"/>
      <c r="F22" s="49"/>
    </row>
    <row r="23" spans="1:6" s="1" customFormat="1" ht="63.75" x14ac:dyDescent="0.2">
      <c r="A23" s="27">
        <v>4</v>
      </c>
      <c r="B23" s="28" t="s">
        <v>55</v>
      </c>
      <c r="C23" s="29" t="s">
        <v>3</v>
      </c>
      <c r="D23" s="29" t="s">
        <v>3</v>
      </c>
      <c r="E23" s="30" t="s">
        <v>3</v>
      </c>
      <c r="F23" s="38">
        <f>SUM(F24:F26)</f>
        <v>24850</v>
      </c>
    </row>
    <row r="24" spans="1:6" s="1" customFormat="1" x14ac:dyDescent="0.2">
      <c r="A24" s="10" t="s">
        <v>36</v>
      </c>
      <c r="B24" s="15" t="s">
        <v>12</v>
      </c>
      <c r="C24" s="22">
        <v>3</v>
      </c>
      <c r="D24" s="16" t="s">
        <v>6</v>
      </c>
      <c r="E24" s="19">
        <v>1050</v>
      </c>
      <c r="F24" s="18">
        <f>C24*E24</f>
        <v>3150</v>
      </c>
    </row>
    <row r="25" spans="1:6" s="1" customFormat="1" x14ac:dyDescent="0.2">
      <c r="A25" s="10" t="s">
        <v>37</v>
      </c>
      <c r="B25" s="15" t="s">
        <v>35</v>
      </c>
      <c r="C25" s="22">
        <v>1</v>
      </c>
      <c r="D25" s="16" t="s">
        <v>38</v>
      </c>
      <c r="E25" s="19">
        <v>1750</v>
      </c>
      <c r="F25" s="18">
        <f>C25*E25</f>
        <v>1750</v>
      </c>
    </row>
    <row r="26" spans="1:6" s="1" customFormat="1" x14ac:dyDescent="0.2">
      <c r="A26" s="10" t="s">
        <v>58</v>
      </c>
      <c r="B26" s="15" t="s">
        <v>44</v>
      </c>
      <c r="C26" s="22">
        <v>210</v>
      </c>
      <c r="D26" s="16" t="s">
        <v>9</v>
      </c>
      <c r="E26" s="19">
        <v>95</v>
      </c>
      <c r="F26" s="18">
        <f>C26*E26</f>
        <v>19950</v>
      </c>
    </row>
    <row r="27" spans="1:6" s="1" customFormat="1" ht="32.25" customHeight="1" x14ac:dyDescent="0.2">
      <c r="A27" s="53" t="s">
        <v>59</v>
      </c>
      <c r="B27" s="54"/>
      <c r="C27" s="54"/>
      <c r="D27" s="54"/>
      <c r="E27" s="54"/>
      <c r="F27" s="54"/>
    </row>
    <row r="28" spans="1:6" s="1" customFormat="1" ht="15.75" customHeight="1" x14ac:dyDescent="0.2">
      <c r="A28" s="25"/>
      <c r="B28" s="9" t="s">
        <v>0</v>
      </c>
      <c r="C28" s="22" t="s">
        <v>3</v>
      </c>
      <c r="D28" s="22" t="s">
        <v>3</v>
      </c>
      <c r="E28" s="24" t="s">
        <v>3</v>
      </c>
      <c r="F28" s="26">
        <f>F7+F15+F20+F23</f>
        <v>200000</v>
      </c>
    </row>
    <row r="29" spans="1:6" s="1" customFormat="1" x14ac:dyDescent="0.2">
      <c r="A29" s="6"/>
      <c r="B29" s="11"/>
      <c r="C29" s="7"/>
      <c r="D29" s="7"/>
      <c r="E29" s="8"/>
      <c r="F29" s="12"/>
    </row>
    <row r="30" spans="1:6" ht="39.75" customHeight="1" x14ac:dyDescent="0.2">
      <c r="B30" s="43" t="s">
        <v>56</v>
      </c>
      <c r="C30" s="2"/>
      <c r="E30" s="4"/>
    </row>
    <row r="31" spans="1:6" x14ac:dyDescent="0.2">
      <c r="B31" s="14"/>
      <c r="C31" s="5"/>
      <c r="E31" s="4" t="s">
        <v>4</v>
      </c>
    </row>
    <row r="32" spans="1:6" ht="25.5" x14ac:dyDescent="0.2">
      <c r="B32" s="43" t="s">
        <v>57</v>
      </c>
      <c r="C32" s="2"/>
    </row>
    <row r="33" spans="1:6" x14ac:dyDescent="0.2">
      <c r="C33" s="5"/>
    </row>
    <row r="34" spans="1:6" ht="13.5" customHeight="1" x14ac:dyDescent="0.2">
      <c r="A34" s="3" t="s">
        <v>14</v>
      </c>
      <c r="B34" s="21"/>
    </row>
    <row r="35" spans="1:6" ht="15" customHeight="1" x14ac:dyDescent="0.2">
      <c r="A35" s="55" t="s">
        <v>60</v>
      </c>
      <c r="B35" s="55"/>
      <c r="C35" s="55"/>
      <c r="D35" s="55"/>
      <c r="E35" s="55"/>
      <c r="F35" s="55"/>
    </row>
    <row r="36" spans="1:6" ht="48.75" customHeight="1" x14ac:dyDescent="0.2">
      <c r="A36" s="45" t="s">
        <v>46</v>
      </c>
      <c r="B36" s="45"/>
      <c r="C36" s="45"/>
      <c r="D36" s="45"/>
      <c r="E36" s="45"/>
      <c r="F36" s="45"/>
    </row>
    <row r="37" spans="1:6" ht="19.5" customHeight="1" x14ac:dyDescent="0.2">
      <c r="A37" s="45" t="s">
        <v>47</v>
      </c>
      <c r="B37" s="45"/>
      <c r="C37" s="45"/>
      <c r="D37" s="45"/>
      <c r="E37" s="45"/>
      <c r="F37" s="45"/>
    </row>
  </sheetData>
  <mergeCells count="12">
    <mergeCell ref="D1:F1"/>
    <mergeCell ref="D2:F2"/>
    <mergeCell ref="A37:F37"/>
    <mergeCell ref="A36:F36"/>
    <mergeCell ref="A3:F3"/>
    <mergeCell ref="A14:F14"/>
    <mergeCell ref="A4:F4"/>
    <mergeCell ref="A5:F5"/>
    <mergeCell ref="A19:F19"/>
    <mergeCell ref="A27:F27"/>
    <mergeCell ref="A35:F35"/>
    <mergeCell ref="A22:F22"/>
  </mergeCells>
  <phoneticPr fontId="2" type="noConversion"/>
  <pageMargins left="1.1811023622047245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Расшифровки</vt:lpstr>
    </vt:vector>
  </TitlesOfParts>
  <Company>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Владимирович СВВ. Севастьянов</cp:lastModifiedBy>
  <cp:lastPrinted>2021-09-06T13:25:19Z</cp:lastPrinted>
  <dcterms:created xsi:type="dcterms:W3CDTF">2008-03-26T05:28:58Z</dcterms:created>
  <dcterms:modified xsi:type="dcterms:W3CDTF">2023-06-07T15:25:36Z</dcterms:modified>
</cp:coreProperties>
</file>